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360" windowWidth="28515" windowHeight="12315" activeTab="3"/>
  </bookViews>
  <sheets>
    <sheet name="ANEXA 1" sheetId="2" r:id="rId1"/>
    <sheet name="ANEXA 2" sheetId="3" r:id="rId2"/>
    <sheet name="AC" sheetId="4" r:id="rId3"/>
    <sheet name="Centralizator" sheetId="5" r:id="rId4"/>
  </sheets>
  <calcPr calcId="125725"/>
</workbook>
</file>

<file path=xl/calcChain.xml><?xml version="1.0" encoding="utf-8"?>
<calcChain xmlns="http://schemas.openxmlformats.org/spreadsheetml/2006/main">
  <c r="H218" i="2"/>
  <c r="H219"/>
  <c r="S219"/>
  <c r="R219"/>
  <c r="S218"/>
  <c r="E46" i="5"/>
  <c r="S166" i="2"/>
  <c r="R166"/>
  <c r="Q166"/>
  <c r="H166"/>
  <c r="H214"/>
  <c r="Q89"/>
  <c r="H89"/>
  <c r="H104" s="1"/>
  <c r="S104"/>
  <c r="R104"/>
  <c r="S180"/>
  <c r="R180"/>
  <c r="Q180"/>
  <c r="H180"/>
  <c r="S210"/>
  <c r="R210"/>
  <c r="Q210"/>
  <c r="H210"/>
  <c r="Q221"/>
  <c r="H221"/>
  <c r="S449"/>
  <c r="R449"/>
  <c r="Q449"/>
  <c r="H449"/>
  <c r="S527"/>
  <c r="R527"/>
  <c r="Q527"/>
  <c r="H527"/>
  <c r="S538"/>
  <c r="R538"/>
  <c r="Q538"/>
  <c r="H538"/>
  <c r="S579"/>
  <c r="R579"/>
  <c r="Q579"/>
  <c r="H579"/>
  <c r="R583" l="1"/>
  <c r="S583"/>
  <c r="Q583"/>
  <c r="H583"/>
  <c r="S221" l="1"/>
  <c r="R221"/>
  <c r="Q104" l="1"/>
  <c r="P24" i="3" l="1"/>
  <c r="P39" l="1"/>
  <c r="O40" l="1"/>
  <c r="G45" i="5" s="1"/>
  <c r="E45"/>
  <c r="I23"/>
  <c r="P49" i="3" l="1"/>
  <c r="H46" i="5" s="1"/>
  <c r="O49" i="3"/>
  <c r="G46" i="5" s="1"/>
  <c r="P38" i="3"/>
  <c r="P40" s="1"/>
  <c r="H45" i="5" s="1"/>
  <c r="P25" i="3"/>
  <c r="H44" i="5" s="1"/>
  <c r="O25" i="3"/>
  <c r="E44" i="5"/>
  <c r="O18" i="3"/>
  <c r="G43" i="5" s="1"/>
  <c r="E43"/>
  <c r="P17" i="3"/>
  <c r="P16"/>
  <c r="O12"/>
  <c r="G42" i="5" s="1"/>
  <c r="E42"/>
  <c r="P11" i="3"/>
  <c r="P10"/>
  <c r="P9"/>
  <c r="P8"/>
  <c r="E48" i="5" l="1"/>
  <c r="Q25" i="3"/>
  <c r="G44" i="5"/>
  <c r="G48" s="1"/>
  <c r="P18" i="3"/>
  <c r="P12"/>
  <c r="F53"/>
  <c r="Q40"/>
  <c r="Q18" l="1"/>
  <c r="H43" i="5"/>
  <c r="Q12" i="3"/>
  <c r="H42" i="5"/>
  <c r="M12" i="4"/>
  <c r="I29" i="5"/>
  <c r="H29"/>
  <c r="G29"/>
  <c r="E29"/>
  <c r="I28"/>
  <c r="H28"/>
  <c r="G28"/>
  <c r="E28"/>
  <c r="H48" l="1"/>
  <c r="F612" i="2"/>
  <c r="G26" i="5"/>
  <c r="E26"/>
  <c r="F611" i="2"/>
  <c r="F609" l="1"/>
  <c r="I24" i="5"/>
  <c r="H24"/>
  <c r="H23"/>
  <c r="I22"/>
  <c r="H22"/>
  <c r="G22"/>
  <c r="I17"/>
  <c r="S214" i="2"/>
  <c r="I16" i="5" s="1"/>
  <c r="R214" i="2"/>
  <c r="H16" i="5" s="1"/>
  <c r="Q214" i="2"/>
  <c r="G16" i="5" s="1"/>
  <c r="I15"/>
  <c r="H15"/>
  <c r="I11"/>
  <c r="H11"/>
  <c r="G11"/>
  <c r="I10"/>
  <c r="H10"/>
  <c r="I9"/>
  <c r="H9"/>
  <c r="G9"/>
  <c r="H17" l="1"/>
  <c r="H13" s="1"/>
  <c r="H37" s="1"/>
  <c r="I20"/>
  <c r="I33" s="1"/>
  <c r="H7"/>
  <c r="H20"/>
  <c r="H33" s="1"/>
  <c r="I7"/>
  <c r="E11"/>
  <c r="F593" i="2"/>
  <c r="T538"/>
  <c r="G24" i="5"/>
  <c r="I13"/>
  <c r="I37" s="1"/>
  <c r="E22"/>
  <c r="F605" i="2"/>
  <c r="E17" i="5"/>
  <c r="F599" i="2"/>
  <c r="E15" i="5"/>
  <c r="F597" i="2"/>
  <c r="E10" i="5"/>
  <c r="F592" i="2"/>
  <c r="E24" i="5"/>
  <c r="F607" i="2"/>
  <c r="E16" i="5"/>
  <c r="F598" i="2"/>
  <c r="E9" i="5"/>
  <c r="F591" i="2"/>
  <c r="E23" i="5"/>
  <c r="F606" i="2"/>
  <c r="T166"/>
  <c r="G10" i="5"/>
  <c r="G7" s="1"/>
  <c r="T210" i="2"/>
  <c r="G15" i="5"/>
  <c r="T221" i="2"/>
  <c r="G17" i="5"/>
  <c r="T527" i="2"/>
  <c r="G23" i="5"/>
  <c r="T104" i="2"/>
  <c r="T180"/>
  <c r="T449"/>
  <c r="I32" i="5" l="1"/>
  <c r="I34" s="1"/>
  <c r="I39" s="1"/>
  <c r="I51" s="1"/>
  <c r="G13"/>
  <c r="G37" s="1"/>
  <c r="F589" i="2"/>
  <c r="I36" i="5"/>
  <c r="F595" i="2"/>
  <c r="F621" s="1"/>
  <c r="H36" i="5"/>
  <c r="F603" i="2"/>
  <c r="F616" s="1"/>
  <c r="H32" i="5"/>
  <c r="H34" s="1"/>
  <c r="H39" s="1"/>
  <c r="H51" s="1"/>
  <c r="G20"/>
  <c r="G33" s="1"/>
  <c r="E7"/>
  <c r="E13"/>
  <c r="E37" s="1"/>
  <c r="E20"/>
  <c r="E33" s="1"/>
  <c r="G32" l="1"/>
  <c r="G34" s="1"/>
  <c r="G39" s="1"/>
  <c r="G51" s="1"/>
  <c r="F615" i="2"/>
  <c r="F617" s="1"/>
  <c r="F620"/>
  <c r="E32" i="5"/>
  <c r="E34" s="1"/>
  <c r="E39" s="1"/>
  <c r="E51" s="1"/>
  <c r="E36"/>
  <c r="G36"/>
</calcChain>
</file>

<file path=xl/comments1.xml><?xml version="1.0" encoding="utf-8"?>
<comments xmlns="http://schemas.openxmlformats.org/spreadsheetml/2006/main">
  <authors>
    <author>cristina.peride</author>
  </authors>
  <commentList>
    <comment ref="L135" authorId="0">
      <text>
        <r>
          <rPr>
            <b/>
            <sz val="9"/>
            <color indexed="81"/>
            <rFont val="Tahoma"/>
            <family val="2"/>
          </rPr>
          <t>cristina.peride:</t>
        </r>
        <r>
          <rPr>
            <sz val="9"/>
            <color indexed="81"/>
            <rFont val="Tahoma"/>
            <family val="2"/>
          </rPr>
          <t xml:space="preserve">
eu l am decalat</t>
        </r>
      </text>
    </comment>
  </commentList>
</comments>
</file>

<file path=xl/sharedStrings.xml><?xml version="1.0" encoding="utf-8"?>
<sst xmlns="http://schemas.openxmlformats.org/spreadsheetml/2006/main" count="6936" uniqueCount="1919">
  <si>
    <t>Nr. crt.</t>
  </si>
  <si>
    <t xml:space="preserve">Tip </t>
  </si>
  <si>
    <t>Serviciul</t>
  </si>
  <si>
    <t>Obiectul contractului</t>
  </si>
  <si>
    <t>Cod CPV</t>
  </si>
  <si>
    <t>CET</t>
  </si>
  <si>
    <t>Valoarea  estimata          (lei fara TVA)</t>
  </si>
  <si>
    <t>Sursa de finantare</t>
  </si>
  <si>
    <t>Procedura ce urmeaza a fi aplicata</t>
  </si>
  <si>
    <t>Data estimata pentru initiere procedura procedura</t>
  </si>
  <si>
    <t>Data estimata pentru finalizare procedura</t>
  </si>
  <si>
    <t>Modalitatea de derulare procedura de achizitie        (on / off line)</t>
  </si>
  <si>
    <t>Perioada estimata pentru darea in consum (trim, an)</t>
  </si>
  <si>
    <t>Similare</t>
  </si>
  <si>
    <t>Persoana responsabila cu aplicarea procedurii de atribuire</t>
  </si>
  <si>
    <t>Valoare estimata a se cheltui in 2023</t>
  </si>
  <si>
    <t>Valoare estimata a se cheltui in 2024</t>
  </si>
  <si>
    <t>Valoare estimata a se cheltui in 2025, 2026</t>
  </si>
  <si>
    <t>produse</t>
  </si>
  <si>
    <t>Logistica</t>
  </si>
  <si>
    <t>Aranjamente florale</t>
  </si>
  <si>
    <t>03121210-0</t>
  </si>
  <si>
    <t>ELCEN</t>
  </si>
  <si>
    <t>productie</t>
  </si>
  <si>
    <t>AD</t>
  </si>
  <si>
    <t>conform solicitari</t>
  </si>
  <si>
    <t>offline</t>
  </si>
  <si>
    <t xml:space="preserve">Produse de silvicultură (brad -sărbători de iarnă) </t>
  </si>
  <si>
    <t>03400000-4</t>
  </si>
  <si>
    <t>Aprov</t>
  </si>
  <si>
    <t>Cherestea</t>
  </si>
  <si>
    <t>03419000-0</t>
  </si>
  <si>
    <t>trim I-IV</t>
  </si>
  <si>
    <t>Combustibili gazosi</t>
  </si>
  <si>
    <t>09120000-6</t>
  </si>
  <si>
    <t>Benzina fara plumb</t>
  </si>
  <si>
    <t>09132100-4</t>
  </si>
  <si>
    <t>PS</t>
  </si>
  <si>
    <t>online</t>
  </si>
  <si>
    <t>trim II</t>
  </si>
  <si>
    <t>P1 Transp</t>
  </si>
  <si>
    <t>Motorina</t>
  </si>
  <si>
    <t>09134220-5</t>
  </si>
  <si>
    <t>Pasta antiuzura cu grafit si MoS2 (Molyslip AS 60, AS 40), Molicot</t>
  </si>
  <si>
    <t>09210000-4</t>
  </si>
  <si>
    <t>Ulei motor auto ( pt.completare )</t>
  </si>
  <si>
    <t>09211100-2</t>
  </si>
  <si>
    <t>trim I - IV</t>
  </si>
  <si>
    <t>P1 Aprov</t>
  </si>
  <si>
    <t>Uleiuri pentru motoare si ulei Diesel</t>
  </si>
  <si>
    <t>trim II-III</t>
  </si>
  <si>
    <t>Uleiuri pentru compresoare</t>
  </si>
  <si>
    <t>09211200-3</t>
  </si>
  <si>
    <t>trim III-IV</t>
  </si>
  <si>
    <t>Uleiuri pentru turbine</t>
  </si>
  <si>
    <t>09211300-4</t>
  </si>
  <si>
    <t>Uleiuri pentru angrenaje, transmisii si reductoare</t>
  </si>
  <si>
    <t>09211400-5</t>
  </si>
  <si>
    <t>Uleiuri si lichide pentru sisteme hidraulice</t>
  </si>
  <si>
    <t>09211600-7</t>
  </si>
  <si>
    <t>Uleiuri electroizolante pentru transformatoare si MOP-uri</t>
  </si>
  <si>
    <t>09211640-9</t>
  </si>
  <si>
    <t>Lichid de frana</t>
  </si>
  <si>
    <t>09211650-2</t>
  </si>
  <si>
    <t>Vaselina pentru rulmenti</t>
  </si>
  <si>
    <t>09221100-5</t>
  </si>
  <si>
    <t>P2 Aprov</t>
  </si>
  <si>
    <t>Unsori industriale, vaselina</t>
  </si>
  <si>
    <t>trim II-IV</t>
  </si>
  <si>
    <t>White spirit</t>
  </si>
  <si>
    <t>09222100-2</t>
  </si>
  <si>
    <t>Nisip cuartos</t>
  </si>
  <si>
    <t>14210000-6</t>
  </si>
  <si>
    <t>trim III</t>
  </si>
  <si>
    <t>Nisip</t>
  </si>
  <si>
    <t>14211000-3</t>
  </si>
  <si>
    <t>Hexaflorura de sulf</t>
  </si>
  <si>
    <t>14320000-0</t>
  </si>
  <si>
    <t>Sare bulgari</t>
  </si>
  <si>
    <t>14410000-8</t>
  </si>
  <si>
    <t>LD</t>
  </si>
  <si>
    <t>trim IV</t>
  </si>
  <si>
    <t>Mica placa transparenta</t>
  </si>
  <si>
    <t>14800000-9</t>
  </si>
  <si>
    <t>Discuri abrazive, smirghel, pietre polizor, etc</t>
  </si>
  <si>
    <t>14810000-2</t>
  </si>
  <si>
    <t>Geamuri clare si armate</t>
  </si>
  <si>
    <t>14820000-5</t>
  </si>
  <si>
    <t xml:space="preserve">Lapte praf instant integral 26% grasime </t>
  </si>
  <si>
    <t>15511700-0</t>
  </si>
  <si>
    <t>Diverse produse alimentare pentru protocol</t>
  </si>
  <si>
    <t>15800000-6</t>
  </si>
  <si>
    <t>Apa minerala</t>
  </si>
  <si>
    <t>15981000-8</t>
  </si>
  <si>
    <t>Hartie de filtru</t>
  </si>
  <si>
    <t>15994200-4</t>
  </si>
  <si>
    <t>Piese Schimb drujba</t>
  </si>
  <si>
    <t>16160000-4</t>
  </si>
  <si>
    <t>P9 Aprov</t>
  </si>
  <si>
    <t xml:space="preserve">Motocoase </t>
  </si>
  <si>
    <t>16320000-4</t>
  </si>
  <si>
    <t>INV</t>
  </si>
  <si>
    <t>Tocător de crengi  cu motor electric trifazic</t>
  </si>
  <si>
    <t>16600000-1</t>
  </si>
  <si>
    <t>P</t>
  </si>
  <si>
    <t>investitii</t>
  </si>
  <si>
    <t>trim.2</t>
  </si>
  <si>
    <t>Piese de schimb si consumabile pentru motocositoare</t>
  </si>
  <si>
    <t>16810000-6</t>
  </si>
  <si>
    <t xml:space="preserve">Salopete si halate de lucru </t>
  </si>
  <si>
    <t>18114000-1</t>
  </si>
  <si>
    <t>P3 Aprov</t>
  </si>
  <si>
    <t>Imbracaminte speciala de lucru (Costum ignifugat, antipacura, etc)</t>
  </si>
  <si>
    <t>18130000-9</t>
  </si>
  <si>
    <t>Accesorii pentru imbracaminte de lucru si echipamente de protectie (sorturi, jambiere, manusi, viziere)</t>
  </si>
  <si>
    <t>18140000-2</t>
  </si>
  <si>
    <t>Echipament de protectie de natura mastilor de protectie de unica folosinta</t>
  </si>
  <si>
    <t xml:space="preserve">18143000-3 </t>
  </si>
  <si>
    <t>Imbracaminte de protectie impotiva intemperiilor (Haine vatuite, sube, imbracaminte cu gluga, pelerine impermeabile)</t>
  </si>
  <si>
    <t>18220000-7</t>
  </si>
  <si>
    <t>Manusi de unica folosinta de plastic</t>
  </si>
  <si>
    <t>18424300-0</t>
  </si>
  <si>
    <t>Articole de protectie pentru cap (Capisoane, caschete antisoc, casti de siguranta, antifoane, etc)</t>
  </si>
  <si>
    <t>18444000-3</t>
  </si>
  <si>
    <t>Incaltaminte de uz profesional (Cizme electroizolante IT + JT, Cizme antiacide, Cizme sold)</t>
  </si>
  <si>
    <t>18810000-0</t>
  </si>
  <si>
    <t>P4 Aprov</t>
  </si>
  <si>
    <t>Incaltaminte de protectie (Bocanci fara bombeu cu caramb inalt si pantofi, Bocanci cu bombeu metalic, Cizme din piele cu brant metalic)</t>
  </si>
  <si>
    <t>18830000-6</t>
  </si>
  <si>
    <t>Saci aspirator Karcher</t>
  </si>
  <si>
    <t>18930000-7</t>
  </si>
  <si>
    <t>Panza alba</t>
  </si>
  <si>
    <t>19212300-8</t>
  </si>
  <si>
    <t>Covor si placa de cauciuc</t>
  </si>
  <si>
    <t>19510000-4</t>
  </si>
  <si>
    <t>P24 Aprov</t>
  </si>
  <si>
    <t>Mentenanta</t>
  </si>
  <si>
    <t>Elemente de cauciuc</t>
  </si>
  <si>
    <t xml:space="preserve">trim 2, 3, 4 </t>
  </si>
  <si>
    <t>Folie PVC</t>
  </si>
  <si>
    <t>19521100-5</t>
  </si>
  <si>
    <t>Saci menajeri din plastic</t>
  </si>
  <si>
    <t>19640000-4</t>
  </si>
  <si>
    <t>Tipizate pentru activitatea MSSM si SU, brosuri</t>
  </si>
  <si>
    <t>22100000-1</t>
  </si>
  <si>
    <t>Anticoruptie</t>
  </si>
  <si>
    <t>Publicatii tehnice/ de specialitate</t>
  </si>
  <si>
    <t>22120000-7</t>
  </si>
  <si>
    <t>P1 Tehnic</t>
  </si>
  <si>
    <t>SMI</t>
  </si>
  <si>
    <t>Publicatii tehnice</t>
  </si>
  <si>
    <t>Juridic</t>
  </si>
  <si>
    <t>Publicatii tehnice (domeniul juridic)</t>
  </si>
  <si>
    <t>ocazional</t>
  </si>
  <si>
    <t>Tehnic</t>
  </si>
  <si>
    <t>Publicatii tehnice (standarde, prescriptii tehnice, carti tehnice)</t>
  </si>
  <si>
    <t>Conform solicitari</t>
  </si>
  <si>
    <t>Trim II-III</t>
  </si>
  <si>
    <t>DRUSSM</t>
  </si>
  <si>
    <t>Publicații în domeniul SSM (abonamente reviste specialitate, standarde, prescripții tehnice)</t>
  </si>
  <si>
    <t>22120000-7, 22200000-2, 22211000-2, 22213000-6</t>
  </si>
  <si>
    <t>trim.1</t>
  </si>
  <si>
    <t>Publicații în domeniul resurselor umane  (abonamente reviste specialitate, standarde, legislație și norme de aplicare etc.)</t>
  </si>
  <si>
    <t>Comunicare</t>
  </si>
  <si>
    <t>Abonamente presa centrala si reviste de specialitate</t>
  </si>
  <si>
    <t>22200000-2</t>
  </si>
  <si>
    <t>Ocazional</t>
  </si>
  <si>
    <t>Abonament online BPI</t>
  </si>
  <si>
    <t>22211100-3</t>
  </si>
  <si>
    <t>RECOM Online - ONRC</t>
  </si>
  <si>
    <t>Materiale publicitare</t>
  </si>
  <si>
    <t>22400000-4</t>
  </si>
  <si>
    <t>Imprimate nefalsificabile (facturi, avize, chitantiere)</t>
  </si>
  <si>
    <t>22450000-9</t>
  </si>
  <si>
    <t>P10 Aprov</t>
  </si>
  <si>
    <t>Imprimate (materiale de instruire SSM, instruire profesională, etc)</t>
  </si>
  <si>
    <t>22458000-5</t>
  </si>
  <si>
    <t xml:space="preserve">trim.2 </t>
  </si>
  <si>
    <t>Imprimate (legitimații pentru personal, carnete instruire profesională etc)</t>
  </si>
  <si>
    <t>Imprimate ( materiale de instruire SSM, instruire profesională, etc)</t>
  </si>
  <si>
    <t>Imprimate nefiscale la comanda</t>
  </si>
  <si>
    <t>Hartie plic (securizata) pentru salarii</t>
  </si>
  <si>
    <t>22800000-8</t>
  </si>
  <si>
    <t>Diverse imprimate</t>
  </si>
  <si>
    <t>22900000-9</t>
  </si>
  <si>
    <t>Hartie sau carton termosensibile (Diagrame) si termografice</t>
  </si>
  <si>
    <t>22993000-7</t>
  </si>
  <si>
    <t>Mediu</t>
  </si>
  <si>
    <t>Substante absorbante pentru depoluarea solului si apei in situatii de accidente ecologice cu produse petroliere in CTE-urile ELCEN.</t>
  </si>
  <si>
    <t>24000000-4</t>
  </si>
  <si>
    <t xml:space="preserve"> ELCEN </t>
  </si>
  <si>
    <t xml:space="preserve">trim.3 </t>
  </si>
  <si>
    <t>Gaze industriale pentru etalonari</t>
  </si>
  <si>
    <t>24110000-8</t>
  </si>
  <si>
    <t>P5 Aprov</t>
  </si>
  <si>
    <t>Argon</t>
  </si>
  <si>
    <t>24111100-6</t>
  </si>
  <si>
    <t xml:space="preserve">Hidrogen </t>
  </si>
  <si>
    <t>24111600-1</t>
  </si>
  <si>
    <t>Azot tehnic</t>
  </si>
  <si>
    <t>24111700-2</t>
  </si>
  <si>
    <t>Oxigen</t>
  </si>
  <si>
    <t>24111900-4</t>
  </si>
  <si>
    <t>Dioxid de carbon</t>
  </si>
  <si>
    <t>24112100-3</t>
  </si>
  <si>
    <t>Coloranti (alb de zinc, minium de plumb, Albastru de Prusia)</t>
  </si>
  <si>
    <t>24200000-6</t>
  </si>
  <si>
    <t>Var hidratat</t>
  </si>
  <si>
    <t>24213000-0</t>
  </si>
  <si>
    <t>Agent de conditionare</t>
  </si>
  <si>
    <t>24310000-0</t>
  </si>
  <si>
    <t>Hidrat de hidrazina</t>
  </si>
  <si>
    <t>24311130-7</t>
  </si>
  <si>
    <t>P6 Aprov</t>
  </si>
  <si>
    <t>Carbohidrazida</t>
  </si>
  <si>
    <t>Acid clorhidric de sinteza 32% si hidroxid de sodiu</t>
  </si>
  <si>
    <t>24311400-1</t>
  </si>
  <si>
    <t>Hidroxid de potasiu tehnic</t>
  </si>
  <si>
    <t>24311500-2</t>
  </si>
  <si>
    <t>Cloruri (clorură de calciu granule-fulgi-măcinată)</t>
  </si>
  <si>
    <t>24312120-1</t>
  </si>
  <si>
    <t>Sulfat de fier</t>
  </si>
  <si>
    <t>24313000-1</t>
  </si>
  <si>
    <t>Fosfat trisodic, tripolifosfat de sodiu</t>
  </si>
  <si>
    <t>24313200-3</t>
  </si>
  <si>
    <t>Acetilena</t>
  </si>
  <si>
    <t>24321115-9</t>
  </si>
  <si>
    <t>Alcool tehnic</t>
  </si>
  <si>
    <t>24322100-8</t>
  </si>
  <si>
    <t xml:space="preserve">Alcool sanitar </t>
  </si>
  <si>
    <t>24322500-2</t>
  </si>
  <si>
    <t>Azotit de sodiu</t>
  </si>
  <si>
    <t>24411000-8</t>
  </si>
  <si>
    <t>Apa amoniacala</t>
  </si>
  <si>
    <r>
      <t>24413100-3</t>
    </r>
    <r>
      <rPr>
        <b/>
        <sz val="10"/>
        <rFont val="Arial"/>
        <family val="2"/>
      </rPr>
      <t/>
    </r>
  </si>
  <si>
    <t>Erbicid</t>
  </si>
  <si>
    <t>24453000-4</t>
  </si>
  <si>
    <t xml:space="preserve">Dezinfectant </t>
  </si>
  <si>
    <t>24455000-8</t>
  </si>
  <si>
    <t>Placa PVC plastifiat</t>
  </si>
  <si>
    <t>24540000-1</t>
  </si>
  <si>
    <t>Cleiuri (aracet)</t>
  </si>
  <si>
    <t>24910000-6</t>
  </si>
  <si>
    <t>Adezivi ( solutie de lipit plastic, prenandez)</t>
  </si>
  <si>
    <t>24911200-5</t>
  </si>
  <si>
    <t>Substante pentru uz fotografic (Pulbere magnetica, penetrant,  developator, fixator radiolofic)</t>
  </si>
  <si>
    <t>24930000-2</t>
  </si>
  <si>
    <t>Spray testare detectoare de fum</t>
  </si>
  <si>
    <t>24950000-8</t>
  </si>
  <si>
    <t>Trim I</t>
  </si>
  <si>
    <t>Unsoare siliconica</t>
  </si>
  <si>
    <t>24951120-2</t>
  </si>
  <si>
    <t>P11 Aprov</t>
  </si>
  <si>
    <t>Produse antigel</t>
  </si>
  <si>
    <t>24951311-8</t>
  </si>
  <si>
    <t>Adjuvant de coagulare si polielectroclit</t>
  </si>
  <si>
    <t>24958200-6</t>
  </si>
  <si>
    <t>Rasini schimbatoare de ioni</t>
  </si>
  <si>
    <t>24962000-5</t>
  </si>
  <si>
    <t>Lubrifiant pe baza de glicerina</t>
  </si>
  <si>
    <t>24964000-9</t>
  </si>
  <si>
    <t>BITC</t>
  </si>
  <si>
    <t>Cartuse de toner</t>
  </si>
  <si>
    <t>30125100-2</t>
  </si>
  <si>
    <t>tr1-tr4</t>
  </si>
  <si>
    <t>P3 BITC</t>
  </si>
  <si>
    <t>Masini calcul pentru birou 8-12 digiti</t>
  </si>
  <si>
    <t>30141000-9</t>
  </si>
  <si>
    <t>Cutie arhivare</t>
  </si>
  <si>
    <t>30191100-5</t>
  </si>
  <si>
    <t>Dispozitiv de distrugere a documentelor</t>
  </si>
  <si>
    <t>30191400-8</t>
  </si>
  <si>
    <t>Cerneala pentru imprimanta</t>
  </si>
  <si>
    <t>30192112-9</t>
  </si>
  <si>
    <t>Cartuse de cerneala</t>
  </si>
  <si>
    <t>30192113-6</t>
  </si>
  <si>
    <t>Stampile</t>
  </si>
  <si>
    <t>30192153-8</t>
  </si>
  <si>
    <t>Hartie xerox</t>
  </si>
  <si>
    <t>30197643-5</t>
  </si>
  <si>
    <t>P25 Aprov</t>
  </si>
  <si>
    <t>Hartie imprimanta A3 cu tractiune</t>
  </si>
  <si>
    <t>30199330-2</t>
  </si>
  <si>
    <t>Calculatoare portabile (laptop,notebook)</t>
  </si>
  <si>
    <t>30213100-6</t>
  </si>
  <si>
    <t>trim.4</t>
  </si>
  <si>
    <t>P2 INV</t>
  </si>
  <si>
    <t>Calculatoare (stații de lucru,desktop,workstation,PC, computere personale)</t>
  </si>
  <si>
    <t>30213300-8</t>
  </si>
  <si>
    <t>Imprimante</t>
  </si>
  <si>
    <t>30232100-5</t>
  </si>
  <si>
    <t>P3 INV</t>
  </si>
  <si>
    <t>Imprimantă multifuncțională Laser Color A3</t>
  </si>
  <si>
    <t>30232110-8</t>
  </si>
  <si>
    <t>S</t>
  </si>
  <si>
    <t>trim.3</t>
  </si>
  <si>
    <t>Imprimantă multifuncțională Laser Color A4</t>
  </si>
  <si>
    <t>Imprimantă Printronix P8C20-1213-0</t>
  </si>
  <si>
    <t>30232120-1</t>
  </si>
  <si>
    <t>Piese de schimb pentru computere (fara DCS-uri, calculatoare de proces etc.)</t>
  </si>
  <si>
    <t>30237100-0</t>
  </si>
  <si>
    <t xml:space="preserve">Achizitie senzori, lampi, consumabile aparatura laborator si instalatiilor de epurare </t>
  </si>
  <si>
    <t>30237475-9</t>
  </si>
  <si>
    <t>G, S</t>
  </si>
  <si>
    <t>trim. 2, 3</t>
  </si>
  <si>
    <t>Masini, aparate, echipamente si consumabile electrice, iluminat</t>
  </si>
  <si>
    <t>31000000-6</t>
  </si>
  <si>
    <t>Motoare electrice</t>
  </si>
  <si>
    <t>31110000-0</t>
  </si>
  <si>
    <t>V</t>
  </si>
  <si>
    <t>31.08.2023</t>
  </si>
  <si>
    <t>Grup Diesel (grup electrogen cu motor cu aprindere prin compresie)</t>
  </si>
  <si>
    <t>31121100-1</t>
  </si>
  <si>
    <t>Aparat portabil calibrator multifuncțional inteligent (tip Microcal) pentru simularea valorilor parametrilor de protecție la Cazanele 2,3,4</t>
  </si>
  <si>
    <t>31124200-3</t>
  </si>
  <si>
    <t>P6 INV</t>
  </si>
  <si>
    <t>Piese pentru motoare, generatoare şi transformatoare electrice</t>
  </si>
  <si>
    <t>31160000-5</t>
  </si>
  <si>
    <t>01.08.2023</t>
  </si>
  <si>
    <t>P1 Ment</t>
  </si>
  <si>
    <t>Procurare si înlocuire borne generator nr.3</t>
  </si>
  <si>
    <t>31161100-3</t>
  </si>
  <si>
    <t>trim.2,3,4</t>
  </si>
  <si>
    <t xml:space="preserve"> Piese schimb pentru cazane de abur</t>
  </si>
  <si>
    <t>31161700-9</t>
  </si>
  <si>
    <t>P, G, S</t>
  </si>
  <si>
    <t>trim 2, 3, 4</t>
  </si>
  <si>
    <t>Piese pentru generatoare de abur (amortizoare zgomot)</t>
  </si>
  <si>
    <t>trim. 2,3</t>
  </si>
  <si>
    <t>Transformatoare de masura</t>
  </si>
  <si>
    <t>31173000-9</t>
  </si>
  <si>
    <t>Aparate de distribuţie şi control ale energiei electrice</t>
  </si>
  <si>
    <t>31200000-8</t>
  </si>
  <si>
    <t>P2 Ment</t>
  </si>
  <si>
    <t>Sigurante fuzibile (mignon; normale; MPR; sisteme DCS)</t>
  </si>
  <si>
    <t>31211310-4</t>
  </si>
  <si>
    <t>P12 Aprov</t>
  </si>
  <si>
    <t>Sigurante automate (montaj pe sina)</t>
  </si>
  <si>
    <t>31212000-5</t>
  </si>
  <si>
    <t>Contactoare si demaroare regim greu</t>
  </si>
  <si>
    <t>31213000-2</t>
  </si>
  <si>
    <t>Intrerupatoare automate</t>
  </si>
  <si>
    <t>31214100-0</t>
  </si>
  <si>
    <t>Întrerupătoare</t>
  </si>
  <si>
    <t>G</t>
  </si>
  <si>
    <t>trim. 2</t>
  </si>
  <si>
    <t>trim 2, 3</t>
  </si>
  <si>
    <t xml:space="preserve"> Presostate  </t>
  </si>
  <si>
    <t>31214160-8</t>
  </si>
  <si>
    <t xml:space="preserve">Traductoare de curent si tensiune; traductoare complexe </t>
  </si>
  <si>
    <t>31220000-4</t>
  </si>
  <si>
    <t>Relee electrice</t>
  </si>
  <si>
    <t>31221000-1</t>
  </si>
  <si>
    <t>Relee de protectie numerica</t>
  </si>
  <si>
    <t xml:space="preserve">trim 3, 4 </t>
  </si>
  <si>
    <t>Piese schimb ELECTRIC/PRAM</t>
  </si>
  <si>
    <t>31224000-2</t>
  </si>
  <si>
    <t>Piese de schimb aparate distributie energie electrica</t>
  </si>
  <si>
    <t>31230000-7</t>
  </si>
  <si>
    <t>V, S, G</t>
  </si>
  <si>
    <t>Cabluri si conductori electrici</t>
  </si>
  <si>
    <t>31320000-5</t>
  </si>
  <si>
    <t xml:space="preserve">Baterii primare, pile galvanice si acumulatori </t>
  </si>
  <si>
    <t>31420000-6</t>
  </si>
  <si>
    <t>P13 Aprov</t>
  </si>
  <si>
    <t>Baterii plumb acid grupuri diesel</t>
  </si>
  <si>
    <t>31421000-3</t>
  </si>
  <si>
    <t>Celule pentru baterii stationare</t>
  </si>
  <si>
    <t>31431000-6</t>
  </si>
  <si>
    <t>Acumulatori auto</t>
  </si>
  <si>
    <t>31440000-2</t>
  </si>
  <si>
    <t>Aparatura de iluminat si lampi electrice</t>
  </si>
  <si>
    <t>31500000-1</t>
  </si>
  <si>
    <t>P26 Aprov</t>
  </si>
  <si>
    <t>Piese de schimb pentru instalatia de iluminat K1</t>
  </si>
  <si>
    <t>trim.2,3</t>
  </si>
  <si>
    <t>Becuri auto</t>
  </si>
  <si>
    <t>31531000-7</t>
  </si>
  <si>
    <t>Scurtcircuitor trifazat pentru bare cu secțiunea rectangulară Msp C-3*50 / 1,5-50 /3-P/p</t>
  </si>
  <si>
    <t>31600000-2</t>
  </si>
  <si>
    <t>P7 INV</t>
  </si>
  <si>
    <t>Scurtcircuitor trifazat pentru bare cu secțiunea rectangulară Msp C-3*50 / 1,5-50 /5-P/p</t>
  </si>
  <si>
    <t>Piese de schimb pentru sistem de masurare cantitativ al e.t.</t>
  </si>
  <si>
    <t>31670000-3</t>
  </si>
  <si>
    <t>Articole si accesorii electrice</t>
  </si>
  <si>
    <t>31681000-3</t>
  </si>
  <si>
    <t>Piese schimb pentru sistem monitorizare vibratii Bently - Nevada</t>
  </si>
  <si>
    <t>31681400-7</t>
  </si>
  <si>
    <t>trim. 3, 4</t>
  </si>
  <si>
    <t xml:space="preserve"> Piese schimb pentru actionari electrice armaturi</t>
  </si>
  <si>
    <t>31700000-3</t>
  </si>
  <si>
    <t>G, P</t>
  </si>
  <si>
    <t>Echipament electronic</t>
  </si>
  <si>
    <t>31710000-6</t>
  </si>
  <si>
    <t>Telefoane mobile</t>
  </si>
  <si>
    <t>32250000-0</t>
  </si>
  <si>
    <t>P5 BITC</t>
  </si>
  <si>
    <t>Dispozitive mobile de comunicații</t>
  </si>
  <si>
    <t>Monitor</t>
  </si>
  <si>
    <t>32323100-4</t>
  </si>
  <si>
    <t>Filme radiologice industriale</t>
  </si>
  <si>
    <t>32354110-3</t>
  </si>
  <si>
    <t>Switch,UPS, acumulatori</t>
  </si>
  <si>
    <t>32420000-3</t>
  </si>
  <si>
    <t>P6 BITC</t>
  </si>
  <si>
    <t>Reabilitarea sistemelor de masurare tranzactională a energiei termice din centralele ELCEN</t>
  </si>
  <si>
    <t>32581000-9</t>
  </si>
  <si>
    <t>P, G, V, S</t>
  </si>
  <si>
    <t>Piese de schimb pentru retea (active si pasive pentru infrastructura, fara DCS, SCADA, HMI)</t>
  </si>
  <si>
    <t>Electrocardiograf</t>
  </si>
  <si>
    <t>33123200-0</t>
  </si>
  <si>
    <t>Consumabile pentru aparatura medicala</t>
  </si>
  <si>
    <t>33140000-3</t>
  </si>
  <si>
    <t>Truse medicale (auto)</t>
  </si>
  <si>
    <t>33141620-2</t>
  </si>
  <si>
    <t>P14 Aprov</t>
  </si>
  <si>
    <t>Truse de prim ajutor</t>
  </si>
  <si>
    <t>33141623-3</t>
  </si>
  <si>
    <t>Produse farmaceutice (medicamente si produse farmaceutice pentru dotarea cabinetelor medicale)</t>
  </si>
  <si>
    <t>33600000-6</t>
  </si>
  <si>
    <t>P15 Aprov</t>
  </si>
  <si>
    <t>Produse farmaceutice (medicamente si produse farmaceutice pentru dotarea truselor de prim ajutor)</t>
  </si>
  <si>
    <t>Reactivi chimici</t>
  </si>
  <si>
    <t>33696300-8</t>
  </si>
  <si>
    <t>P23 Aprov</t>
  </si>
  <si>
    <t>Reactivi chimici  pt analizele de laborator</t>
  </si>
  <si>
    <t>33696500-0</t>
  </si>
  <si>
    <t>Sapun (antibacterian)</t>
  </si>
  <si>
    <t>33711900-6</t>
  </si>
  <si>
    <t xml:space="preserve">Ochelari de protectie </t>
  </si>
  <si>
    <t>33735100-2</t>
  </si>
  <si>
    <t xml:space="preserve">Hartie igienica, servete pentru miini si servete de masa </t>
  </si>
  <si>
    <t>33760000-5</t>
  </si>
  <si>
    <t>Sticlarie de laborator</t>
  </si>
  <si>
    <t>33790000-4</t>
  </si>
  <si>
    <t>Autospecială transport marfă 1,5 t și 7 persoane, echipată cu cârlig de remorcare (EURO 6)</t>
  </si>
  <si>
    <t>34100000-8</t>
  </si>
  <si>
    <t>UR</t>
  </si>
  <si>
    <t>Autoturism electric</t>
  </si>
  <si>
    <t>34144900-7</t>
  </si>
  <si>
    <t>Platformă/remorcă cu obloane de înălțime medie, punte dublă și sarcină maximă 2,5 t</t>
  </si>
  <si>
    <t>34220000-5</t>
  </si>
  <si>
    <t>Piese si accesorii pentru vehicule</t>
  </si>
  <si>
    <t>34300000-0</t>
  </si>
  <si>
    <t>Membrane cauciucate pentru instalatia chimica</t>
  </si>
  <si>
    <t>34312500-2</t>
  </si>
  <si>
    <t>Garnituri spirometalice</t>
  </si>
  <si>
    <t>Curele de transmisie</t>
  </si>
  <si>
    <t>34312700-4</t>
  </si>
  <si>
    <t xml:space="preserve">Centura complexa de siguranta lucru la inaltime </t>
  </si>
  <si>
    <t>34328300-5</t>
  </si>
  <si>
    <t>Anvelope auto</t>
  </si>
  <si>
    <t>34351100-3</t>
  </si>
  <si>
    <t>Echipament de lupta impotriva incendiilor, de salvare si de siguranta</t>
  </si>
  <si>
    <t>35110000-8</t>
  </si>
  <si>
    <t>P16 Aprov</t>
  </si>
  <si>
    <t>Extinctoare (carosabile si portabile)</t>
  </si>
  <si>
    <t>35111300-8</t>
  </si>
  <si>
    <t>Piese de schimb inst. avertizare incendiu</t>
  </si>
  <si>
    <t>35111500-0</t>
  </si>
  <si>
    <t>P3 Ment</t>
  </si>
  <si>
    <t>Piese de schimb inst. stins incendiu</t>
  </si>
  <si>
    <t>Unelte si accesorii manuale pentru stingerea incendiilor</t>
  </si>
  <si>
    <t>35111510-3</t>
  </si>
  <si>
    <t>Spumogen lichid</t>
  </si>
  <si>
    <t>35111520-6</t>
  </si>
  <si>
    <t>Imbracaminte de protectie si de securitate (salopete antiacide)</t>
  </si>
  <si>
    <t>35113200-1</t>
  </si>
  <si>
    <t>Veste reflectorizante</t>
  </si>
  <si>
    <t>35113440-5</t>
  </si>
  <si>
    <t>Sigilii</t>
  </si>
  <si>
    <t>35121500-3</t>
  </si>
  <si>
    <t>Costume de pompieri si prezante</t>
  </si>
  <si>
    <t>35811100-3</t>
  </si>
  <si>
    <t>Masti de gaze</t>
  </si>
  <si>
    <t>35814000-3</t>
  </si>
  <si>
    <t>Pensule de zugravit,trafaleti</t>
  </si>
  <si>
    <t>37821000-9</t>
  </si>
  <si>
    <t>Hartie si carton stratificate (mucava, carton lovitura ciocan)</t>
  </si>
  <si>
    <t>37823800-1</t>
  </si>
  <si>
    <t>Consumabile aparate aferente REH TA1, REH TA2</t>
  </si>
  <si>
    <t>38340000-0</t>
  </si>
  <si>
    <t>Clește ampermetric</t>
  </si>
  <si>
    <t>38341300-0</t>
  </si>
  <si>
    <t>P8 INV</t>
  </si>
  <si>
    <t>Punte digitală pentru măsurarea rezistenței înfășurărilor mașinilor electrice-Trusă măsurători rezistență ohmică</t>
  </si>
  <si>
    <t>G,S</t>
  </si>
  <si>
    <t>Trusă de 12 kV complet automată cu calculator încorporat pentru testarea factorului de putere/factorului de disipație a izolației și pentru estimarea stării izolației electrice a aparatelor de înaltă tensiune (tg Delta)</t>
  </si>
  <si>
    <t>Trusă măsurare curent-tensiune trifazată</t>
  </si>
  <si>
    <t>Trusă verificarea rigidității dielectrice a uleiului electroizolant</t>
  </si>
  <si>
    <t>Osciloperturbograf digital</t>
  </si>
  <si>
    <t>38342100-5</t>
  </si>
  <si>
    <t>Trusă de testare a uleiului izolant, măsoară tg D, rigiditatea și permitivitatea relativă a acestuia, complet automatizată și echipată</t>
  </si>
  <si>
    <t>38400000-9</t>
  </si>
  <si>
    <t>Miliohmetru DV Power RMO60TT</t>
  </si>
  <si>
    <t>38410000-2</t>
  </si>
  <si>
    <t>P9 INV</t>
  </si>
  <si>
    <t>Instrumentar de masura : densimetre, salimetre, termometre, etc</t>
  </si>
  <si>
    <t>P17 Aprov</t>
  </si>
  <si>
    <t xml:space="preserve">Aparate de panou cu ac indicator </t>
  </si>
  <si>
    <t xml:space="preserve"> </t>
  </si>
  <si>
    <t>Termometre manometrice</t>
  </si>
  <si>
    <t>38412000-6</t>
  </si>
  <si>
    <t>Analizor de gaze portabil pentru verificarea purității hidrogenului utilizat la răcirea generatoarelor și purității CO2-ului</t>
  </si>
  <si>
    <t>38414000-0</t>
  </si>
  <si>
    <t>Higrometru portabil pentru verificarea umidității hidrogenului utilizat la răcirea generatoarelor (aparat automat determinare punct de rouă)</t>
  </si>
  <si>
    <t>P,S,G</t>
  </si>
  <si>
    <t>pH-metru portabil</t>
  </si>
  <si>
    <t>38416000-4</t>
  </si>
  <si>
    <t>V,S</t>
  </si>
  <si>
    <t>Traductoare de temperatura (termocuple si termorezistente)</t>
  </si>
  <si>
    <t>38417000-1</t>
  </si>
  <si>
    <t>Pompă hidraulică de înaltă presiune pentru laborator pentru verificarea manometrelor,traductoarelor de presiune,presostate care sunt verificate la intrarea în reparație sau când apar defecte</t>
  </si>
  <si>
    <t>38420000-5</t>
  </si>
  <si>
    <t>S,V</t>
  </si>
  <si>
    <t>P1 INV</t>
  </si>
  <si>
    <t xml:space="preserve">Aparate de masura indicatoare si inregistratoare; traductoare digitale cu Hart Protokol </t>
  </si>
  <si>
    <t xml:space="preserve"> Debitmetre </t>
  </si>
  <si>
    <t>38421110-6</t>
  </si>
  <si>
    <t>P27 Aprov</t>
  </si>
  <si>
    <t>Sisteme masura debit</t>
  </si>
  <si>
    <t>Sticla de nivel pentru cazane energetice  (prismatice si tubulare)</t>
  </si>
  <si>
    <t>38422000-9</t>
  </si>
  <si>
    <t xml:space="preserve">Traductoare de presiune </t>
  </si>
  <si>
    <t>38423000- 6</t>
  </si>
  <si>
    <t>Conductometru de laborator portabil</t>
  </si>
  <si>
    <t>38424000-3</t>
  </si>
  <si>
    <t>S,V,P</t>
  </si>
  <si>
    <t>Echipamente de masurare si control (inclusiv manometre)</t>
  </si>
  <si>
    <t>Calibrator multifuncțional</t>
  </si>
  <si>
    <t>Manometru indicator etalon digital de precizie pentru laborator pentru etalonarea manometrelor care sunt verificate la intrarea în reparație sau când apar defecte</t>
  </si>
  <si>
    <t>38425100-1</t>
  </si>
  <si>
    <t>Cameră termică digitală</t>
  </si>
  <si>
    <t>38430000-8</t>
  </si>
  <si>
    <t>P10 INV</t>
  </si>
  <si>
    <t>Aparat portabil pentru determinarea pierderilor de SF6 din camerele de stingere ale întrerupătoarelor de 6 kV din stațiile electrice</t>
  </si>
  <si>
    <t>38431000-5</t>
  </si>
  <si>
    <t xml:space="preserve">Detectoare de fum si temperatura optice, conventionale </t>
  </si>
  <si>
    <t>38431200-7</t>
  </si>
  <si>
    <t>Trim II</t>
  </si>
  <si>
    <t>Analizor oxigen dizolvat</t>
  </si>
  <si>
    <t>38432100-3</t>
  </si>
  <si>
    <t>Analizor portabil puritate hidrogen</t>
  </si>
  <si>
    <t>S,P</t>
  </si>
  <si>
    <t>Spectrofotometru de laborator</t>
  </si>
  <si>
    <t>38433000-9</t>
  </si>
  <si>
    <t>V,S,P</t>
  </si>
  <si>
    <t>Piese schimb sistem monitorizare emisii poluante</t>
  </si>
  <si>
    <t>38433200-1</t>
  </si>
  <si>
    <t>Aparat automat Penski-Martens pentru determinarea punctului de inflamabilitate, cu aprindere electrică, în vas închis</t>
  </si>
  <si>
    <t>38434000-6</t>
  </si>
  <si>
    <t>Piese de schimb+consumabile AMC</t>
  </si>
  <si>
    <t>38540000-2</t>
  </si>
  <si>
    <t>Contori electrici</t>
  </si>
  <si>
    <t>38554000-3</t>
  </si>
  <si>
    <t>Instrumente si aparate de reglaj si de control</t>
  </si>
  <si>
    <t>38570000-1</t>
  </si>
  <si>
    <t>Procurare piese schimb sisteme DCS</t>
  </si>
  <si>
    <t>38810000-6</t>
  </si>
  <si>
    <t>G,S,V</t>
  </si>
  <si>
    <t>Mobilier</t>
  </si>
  <si>
    <t>39100000-3</t>
  </si>
  <si>
    <t>Rechizite</t>
  </si>
  <si>
    <t>39162110-9</t>
  </si>
  <si>
    <t>Articole de uz casnic</t>
  </si>
  <si>
    <t>39220000-0</t>
  </si>
  <si>
    <t>Maturi, perii, galeti, sticle, flacoane si alte articole de menaj</t>
  </si>
  <si>
    <t>39224000-8</t>
  </si>
  <si>
    <t>Diverse accesorii de mobilier</t>
  </si>
  <si>
    <t>39290000-1</t>
  </si>
  <si>
    <t>Ornamente (brad)</t>
  </si>
  <si>
    <t>39298500-2</t>
  </si>
  <si>
    <t xml:space="preserve">Piese de schimb instalatii de masura indici chimici  </t>
  </si>
  <si>
    <t>39350000-0</t>
  </si>
  <si>
    <t>Jaluzele verticale</t>
  </si>
  <si>
    <t>39515440-1</t>
  </si>
  <si>
    <t>Prelata</t>
  </si>
  <si>
    <t>39522110-1</t>
  </si>
  <si>
    <t xml:space="preserve">Diverse articole textile </t>
  </si>
  <si>
    <t>39525000-8</t>
  </si>
  <si>
    <t>Banda ingradire locuri periculoase</t>
  </si>
  <si>
    <t>39541130-6</t>
  </si>
  <si>
    <t>Franghii de ridicare (corda si cordita de salvare)</t>
  </si>
  <si>
    <t>39541220-4</t>
  </si>
  <si>
    <t>Lavete</t>
  </si>
  <si>
    <t>39542000-3</t>
  </si>
  <si>
    <t xml:space="preserve">Aparate de uz casnic </t>
  </si>
  <si>
    <t>39700000-9</t>
  </si>
  <si>
    <t>Nișă de laborator</t>
  </si>
  <si>
    <t>39714000-0</t>
  </si>
  <si>
    <t>Aparate electrice de incălzire ambientala</t>
  </si>
  <si>
    <t>39715240-1</t>
  </si>
  <si>
    <t>Ventilație ANTIEX pentru magazia de reactivi</t>
  </si>
  <si>
    <t>39717100-2</t>
  </si>
  <si>
    <t>Aparat aer conditionat</t>
  </si>
  <si>
    <t>39717200-3</t>
  </si>
  <si>
    <t>Produse de curatat si lustruit</t>
  </si>
  <si>
    <t>39800000-0</t>
  </si>
  <si>
    <t>Detergenti</t>
  </si>
  <si>
    <t>39831200-8</t>
  </si>
  <si>
    <t>P18 Aprov</t>
  </si>
  <si>
    <t>Degresant special</t>
  </si>
  <si>
    <t>39831220-4</t>
  </si>
  <si>
    <t>Accesorii si produse de curatat pentru automobile</t>
  </si>
  <si>
    <t>39831500-1</t>
  </si>
  <si>
    <t>Saci filtranti</t>
  </si>
  <si>
    <t>39833000-0</t>
  </si>
  <si>
    <t>Piese de schimb parte mecanica Ciclu Combinat</t>
  </si>
  <si>
    <t>42112400-1</t>
  </si>
  <si>
    <t>Piese pentru turbine cu abur</t>
  </si>
  <si>
    <t>42113100-5</t>
  </si>
  <si>
    <t>S,G</t>
  </si>
  <si>
    <t>P4 Ment</t>
  </si>
  <si>
    <t>Rotor medie presiune TA 4 VT100</t>
  </si>
  <si>
    <t>trim 4 2024</t>
  </si>
  <si>
    <t xml:space="preserve">Electropompe </t>
  </si>
  <si>
    <t>42122000-0</t>
  </si>
  <si>
    <t>P5 Ment</t>
  </si>
  <si>
    <t>Electropompă mobilă de butoi pentru lichide corozive, complet echipată</t>
  </si>
  <si>
    <t>42122100-1</t>
  </si>
  <si>
    <t>Motopompă pentru apă murdară profesionale</t>
  </si>
  <si>
    <t>42122220-8</t>
  </si>
  <si>
    <t>G,P</t>
  </si>
  <si>
    <t>Pompe dozare Centrala cu ciclu combinat</t>
  </si>
  <si>
    <t>42122230-1</t>
  </si>
  <si>
    <t>Pompe centrifugale</t>
  </si>
  <si>
    <t>42122430-3</t>
  </si>
  <si>
    <t>31.10.2023</t>
  </si>
  <si>
    <t>Compresor aer</t>
  </si>
  <si>
    <t>42123400-1</t>
  </si>
  <si>
    <t xml:space="preserve">Piese schimb pompe si electropompe </t>
  </si>
  <si>
    <t>42124000-4</t>
  </si>
  <si>
    <t>P6 Ment</t>
  </si>
  <si>
    <t>Piese de schimb dozatori var</t>
  </si>
  <si>
    <t>42124222-6</t>
  </si>
  <si>
    <t>Piese de schimb pompe centrifuge</t>
  </si>
  <si>
    <t>42124290-3</t>
  </si>
  <si>
    <t xml:space="preserve">Piese schimb compresoare </t>
  </si>
  <si>
    <t>42124330-6</t>
  </si>
  <si>
    <t>trim. 2,3,4</t>
  </si>
  <si>
    <t>Armaturi industriale, clapeti retinere, robineti AMC</t>
  </si>
  <si>
    <t>42131000-6</t>
  </si>
  <si>
    <t>P7 Aprov</t>
  </si>
  <si>
    <t>Robinete si vane</t>
  </si>
  <si>
    <t>trim 2</t>
  </si>
  <si>
    <t>Robineti trecere gaze, apa, hidrogen gazos</t>
  </si>
  <si>
    <t>42131120-3</t>
  </si>
  <si>
    <t>Piese schimb robinete sau vane</t>
  </si>
  <si>
    <t>42132000-3</t>
  </si>
  <si>
    <t>V,P</t>
  </si>
  <si>
    <t>Cuplaje elastice pompe</t>
  </si>
  <si>
    <t>42141700-6</t>
  </si>
  <si>
    <t>Pod rulant monogrindă Q=5.000 kg * 11.000 mm, cu linie de alimentare aferentă</t>
  </si>
  <si>
    <t>42414200-3</t>
  </si>
  <si>
    <t>Electropalan cu cărucior</t>
  </si>
  <si>
    <t>42416300-8</t>
  </si>
  <si>
    <t>Schimbătoare de căldură</t>
  </si>
  <si>
    <t>42511100-2</t>
  </si>
  <si>
    <t>S, V</t>
  </si>
  <si>
    <t>Instalație de aer condiționat pentru medii  explozive pentru depozitul reactivi</t>
  </si>
  <si>
    <t>42512000-8</t>
  </si>
  <si>
    <t>Filtre aer Donaldson</t>
  </si>
  <si>
    <t>42514310-8</t>
  </si>
  <si>
    <t>Filtre de gaz</t>
  </si>
  <si>
    <t xml:space="preserve">42514320-1 </t>
  </si>
  <si>
    <t>Piese pentru ventilatoare</t>
  </si>
  <si>
    <t>42522100-2</t>
  </si>
  <si>
    <t>Burghie, cutite de strung, panze fierastrau mecanic</t>
  </si>
  <si>
    <t>42670000-3</t>
  </si>
  <si>
    <t>Suporturi pentru scule</t>
  </si>
  <si>
    <t>42671000-0</t>
  </si>
  <si>
    <t>Instalație de purificare a uleiului</t>
  </si>
  <si>
    <t>42912000-2</t>
  </si>
  <si>
    <t>Filtre purificatoare de ulei</t>
  </si>
  <si>
    <t>42913300-2</t>
  </si>
  <si>
    <t xml:space="preserve">Filtre de aspiratie a aerului (cartuse filtrante pentru gaze, fum, praf si acizi) </t>
  </si>
  <si>
    <t>42913500-4</t>
  </si>
  <si>
    <t>Aparate de dezodorizare</t>
  </si>
  <si>
    <t>42924790-3</t>
  </si>
  <si>
    <t>Duze filtre chimice</t>
  </si>
  <si>
    <t>42955000-5</t>
  </si>
  <si>
    <t>Instalatie de dozare</t>
  </si>
  <si>
    <t>42993200-5</t>
  </si>
  <si>
    <t>Pulverizator electic</t>
  </si>
  <si>
    <t>42996100-5</t>
  </si>
  <si>
    <t>Electropompă submersibilă de canalizare</t>
  </si>
  <si>
    <t>43134100-2</t>
  </si>
  <si>
    <t>Electropompă submersibilă pentru ape uzate cu suspensii solide</t>
  </si>
  <si>
    <t>Pluguri si turbine pentru zapada</t>
  </si>
  <si>
    <t xml:space="preserve">43313000-0 </t>
  </si>
  <si>
    <t xml:space="preserve">Ciocan demolator </t>
  </si>
  <si>
    <t>43830000-0</t>
  </si>
  <si>
    <t>Materiale refractare</t>
  </si>
  <si>
    <t>44111000-1</t>
  </si>
  <si>
    <t>Ciment</t>
  </si>
  <si>
    <t>44111200-3</t>
  </si>
  <si>
    <t>Vata minerala</t>
  </si>
  <si>
    <t>44111520-2</t>
  </si>
  <si>
    <t>Accesorii izolante pt. bobinaj</t>
  </si>
  <si>
    <t>44111530-5</t>
  </si>
  <si>
    <t xml:space="preserve">Gratare WEMA </t>
  </si>
  <si>
    <t xml:space="preserve">44112120-5 </t>
  </si>
  <si>
    <t>Materiale hidroizolatii</t>
  </si>
  <si>
    <t>44113300-8</t>
  </si>
  <si>
    <t>Beton</t>
  </si>
  <si>
    <t>44114000-2</t>
  </si>
  <si>
    <t>Coturi pentru teava cazane energetice</t>
  </si>
  <si>
    <t>44134000-8</t>
  </si>
  <si>
    <t>Conducte de apa potabila (instalatii sanitare si inox) si accesorii sanitare</t>
  </si>
  <si>
    <t>44160000-9</t>
  </si>
  <si>
    <t>P19 Aprov</t>
  </si>
  <si>
    <t>Tevi si racorduri</t>
  </si>
  <si>
    <t>44163000-0</t>
  </si>
  <si>
    <t>Conducte apa si abur, tevi de termoficare</t>
  </si>
  <si>
    <t>44163140-3</t>
  </si>
  <si>
    <t>Snur marsit si pachete de etansare</t>
  </si>
  <si>
    <t>44163240-4</t>
  </si>
  <si>
    <t>P8 Aprov</t>
  </si>
  <si>
    <t xml:space="preserve">Garnituri rezistente la hidrogen </t>
  </si>
  <si>
    <t>44163241-1</t>
  </si>
  <si>
    <t>Furtunuri din cauciuc</t>
  </si>
  <si>
    <t>44165000-4</t>
  </si>
  <si>
    <t>P20 Aprov</t>
  </si>
  <si>
    <t>Furtunuri abur si pacura</t>
  </si>
  <si>
    <t>44165100-5</t>
  </si>
  <si>
    <t xml:space="preserve">Benzi antiderapante - masuri tehnice de securitate si sanatate in munca </t>
  </si>
  <si>
    <t>44173000-3</t>
  </si>
  <si>
    <t>Tabla neagra, zincata, striata, inox si cupru si aluminiu</t>
  </si>
  <si>
    <t>44174000-0</t>
  </si>
  <si>
    <t xml:space="preserve">Panouri Sandwich </t>
  </si>
  <si>
    <t>44175000-7</t>
  </si>
  <si>
    <t>Diverse materiale de constructii (inclusiv placi PAL, cuie)</t>
  </si>
  <si>
    <t>44190000-8</t>
  </si>
  <si>
    <t>Schelă mobilă 0,75*2 m, aluminiu, înălțime de lucru 14,40 m, tip Stablio S10, sau echivalent</t>
  </si>
  <si>
    <t>44212310-5</t>
  </si>
  <si>
    <t>P12 INV</t>
  </si>
  <si>
    <t>Schelă mobilă din aluminiu cu suprafața podina 2,5*0,7 m</t>
  </si>
  <si>
    <t>Geamuri si use  termopane</t>
  </si>
  <si>
    <t>44221000-5</t>
  </si>
  <si>
    <t>Articole din sarma (perii, plase, tesaturi, etc)</t>
  </si>
  <si>
    <t>44310000-6</t>
  </si>
  <si>
    <t>Materiale si accesorii de sudura (inclusiv electrozi, fludor)</t>
  </si>
  <si>
    <t xml:space="preserve">44315310-7 </t>
  </si>
  <si>
    <t>Cablu litat de tractiune</t>
  </si>
  <si>
    <t>44317000-5</t>
  </si>
  <si>
    <t>P21 Aprov</t>
  </si>
  <si>
    <t>Conductori pt. bobinaj (cupru; aliaj argint)</t>
  </si>
  <si>
    <t>44318000-2</t>
  </si>
  <si>
    <t>Elemente conexiune cabluri: papuci+mansoane</t>
  </si>
  <si>
    <t>44322000-3</t>
  </si>
  <si>
    <t xml:space="preserve"> Bare otel, cupru, alama si inox,pvc</t>
  </si>
  <si>
    <t>44331000-9</t>
  </si>
  <si>
    <t>Profile cornier, platbanda, Sarma pentru legaturi, etc</t>
  </si>
  <si>
    <t>44334000-0</t>
  </si>
  <si>
    <t>Articole  sanitare (robineti sanitari/termostatati, lavoare, vase si rezervoare WC, etc)</t>
  </si>
  <si>
    <t>44411000-4</t>
  </si>
  <si>
    <t>Scară cu platformă</t>
  </si>
  <si>
    <t>44423230-2</t>
  </si>
  <si>
    <t>Gase pentru ridicat sarcini (cabluri de ridicat)</t>
  </si>
  <si>
    <t>44423340-6</t>
  </si>
  <si>
    <t>Indicatoare/panouri de securitate (SSM-SU)</t>
  </si>
  <si>
    <t>44423450-0</t>
  </si>
  <si>
    <t>Banda adeziva</t>
  </si>
  <si>
    <t>44424200-0</t>
  </si>
  <si>
    <t>Garnituri din cauciuc (profile: rotund, patrat, trapezoidal)</t>
  </si>
  <si>
    <t>44425200-7</t>
  </si>
  <si>
    <t>Garnituri din placi de marsit</t>
  </si>
  <si>
    <t>44430000-3</t>
  </si>
  <si>
    <t xml:space="preserve">Rulmenti </t>
  </si>
  <si>
    <t>44442000-0</t>
  </si>
  <si>
    <t>Dispozitive de protectie impotriva incendiilor (furtunuri, hidranti si accesorii PSI)</t>
  </si>
  <si>
    <t>44482000-2</t>
  </si>
  <si>
    <t>Scule, lacate, chei, balamale, dispozitive de fixare, lanturi si resorturi</t>
  </si>
  <si>
    <t>44500000-5</t>
  </si>
  <si>
    <t>Scule de mana (cazmale, lopeti, furci, tarnacoape, topoare, ferastraie de mana si panze)</t>
  </si>
  <si>
    <t>44511000-5</t>
  </si>
  <si>
    <t xml:space="preserve">Motoferastraie </t>
  </si>
  <si>
    <t>44511500-0</t>
  </si>
  <si>
    <t>Diverse scule de mana (truse de scule, seturi de chei, clesti, pile, surubelnite, scule anti-explozie, etc)</t>
  </si>
  <si>
    <t>44512000-2</t>
  </si>
  <si>
    <t>Broaste de usa</t>
  </si>
  <si>
    <t>44521110-2</t>
  </si>
  <si>
    <t>Simeringuri, inele "O" si etansari</t>
  </si>
  <si>
    <t>44523300-5</t>
  </si>
  <si>
    <t>Dispozitive de fixare/Organe de asamblare (suruburi, piulite, nituri, saibe, holzsuruburi, etc)</t>
  </si>
  <si>
    <t>44531100-2</t>
  </si>
  <si>
    <t>Lanturi (NPM, transmisii mecanice, etc)</t>
  </si>
  <si>
    <t>44540000-7</t>
  </si>
  <si>
    <t>SU</t>
  </si>
  <si>
    <t>Aparate de respirat necesare echiparii statiilor de salvare din punctele de lucru ELCEN</t>
  </si>
  <si>
    <t>44611200-8</t>
  </si>
  <si>
    <t>Butelii gaz (ob.inventar)</t>
  </si>
  <si>
    <t>44612100-4</t>
  </si>
  <si>
    <t>44618100-6</t>
  </si>
  <si>
    <t>Echipamente de incalzire</t>
  </si>
  <si>
    <t>44621100-0</t>
  </si>
  <si>
    <t>Vopsea alchidica, perclorvinilica, vopsele speciale vop lavabila, diluanti</t>
  </si>
  <si>
    <t>44810000-1</t>
  </si>
  <si>
    <t>Paste de etansare (chituri)</t>
  </si>
  <si>
    <t>44831300-7</t>
  </si>
  <si>
    <t>P22 Aprov</t>
  </si>
  <si>
    <t>Diluant</t>
  </si>
  <si>
    <t>44832200-3</t>
  </si>
  <si>
    <t>Faianta si gresie</t>
  </si>
  <si>
    <t>44912200-8</t>
  </si>
  <si>
    <t>Ipsos si gleturi</t>
  </si>
  <si>
    <t>44921100-3</t>
  </si>
  <si>
    <t>lucrari</t>
  </si>
  <si>
    <t>Cladire pichet incendiu-Demolare</t>
  </si>
  <si>
    <t>45111100-9</t>
  </si>
  <si>
    <t>Instalatie separare Crystal - curatare si eliminare deseuri separatori pacura</t>
  </si>
  <si>
    <t>45112340-0</t>
  </si>
  <si>
    <t>Decolmatare retea canalizare</t>
  </si>
  <si>
    <t>trim.3,4</t>
  </si>
  <si>
    <t>Achiziția și montarea unui sistem nou de măsură tranzacțională pentru a include Magistrala 2 de termoficare CTE București Vest</t>
  </si>
  <si>
    <t>45231111-6</t>
  </si>
  <si>
    <t xml:space="preserve"> Lucrari de demontare si inlocuire conducte aferente circuitelor de conducte din CTE-uri (circuit hidrotehnic, circuit termoficare, circuite instalatii de epurare chimica, apa potabila si incendiu, canalizare, etc)</t>
  </si>
  <si>
    <t>2023-2024</t>
  </si>
  <si>
    <t>L1 Ment</t>
  </si>
  <si>
    <t>Lucrări de înlocuire a conductelor</t>
  </si>
  <si>
    <t>45231113-0</t>
  </si>
  <si>
    <t>P, G, V</t>
  </si>
  <si>
    <t>Circuite cabluri exterioare - Reparatie rastele cabluri circuite subsol sala turbine si sala cazane</t>
  </si>
  <si>
    <t>45232000-2</t>
  </si>
  <si>
    <t>trim. 1, 2</t>
  </si>
  <si>
    <t>LN3 - Conducte de canalizare - Înlocuiri parțiale de conducte, decolmatare, refacere cămine</t>
  </si>
  <si>
    <t>45232400-6</t>
  </si>
  <si>
    <t xml:space="preserve">Linie CTE,CFR SUD - Inlocuire traverse </t>
  </si>
  <si>
    <t>45234100-7</t>
  </si>
  <si>
    <t xml:space="preserve">Eficientizarea activității din CTE Grozăvești prin implementarea unei unități de cogenerare în ciclu combinat  </t>
  </si>
  <si>
    <t>45251220-9</t>
  </si>
  <si>
    <t>Trim.IV 2025</t>
  </si>
  <si>
    <t>L1 INV</t>
  </si>
  <si>
    <t>Implementarea unei unități de cogenerare de înaltă eficiență  în cadrul CTE București Sud</t>
  </si>
  <si>
    <t>Trim.IV 2026</t>
  </si>
  <si>
    <t>Lucrari de reparare/revizie a instalatiilor aferente statiei de epurare chimica</t>
  </si>
  <si>
    <t>45259100-8</t>
  </si>
  <si>
    <t>P, S, G</t>
  </si>
  <si>
    <t>Lucrari de hidroizolare si de instalare burlane</t>
  </si>
  <si>
    <t>45261300-7</t>
  </si>
  <si>
    <t>trim 1, 2</t>
  </si>
  <si>
    <t>L2 Ment</t>
  </si>
  <si>
    <t xml:space="preserve"> Lucrari de hidroizolare la cladirile din incinta CTE-urilor</t>
  </si>
  <si>
    <t>45261310-0</t>
  </si>
  <si>
    <t xml:space="preserve">Implementarea unui sistem de securitate electronic in cadrul ELCEN </t>
  </si>
  <si>
    <t>45312200-9</t>
  </si>
  <si>
    <t>ELCEN, P, G, V, S</t>
  </si>
  <si>
    <t xml:space="preserve">Lucrari de izolatii termice la instalatiile si agregatele din CTE-uri </t>
  </si>
  <si>
    <t>45321000-3</t>
  </si>
  <si>
    <t>trim.1,2,3</t>
  </si>
  <si>
    <t>Reparații tubulatură ventilatie incinta Camera de comanda si camera inginerie aferenta Centrala cu Ciclu Combinat</t>
  </si>
  <si>
    <t>45331200-8</t>
  </si>
  <si>
    <t>15.07.2023</t>
  </si>
  <si>
    <t>Magistrala 1, 2 de gaze naturale si instalatii CTE - vopsitorii</t>
  </si>
  <si>
    <t>45442100-8</t>
  </si>
  <si>
    <t>Refacere protectii interioare (anticorozive) echipamente si instalatii de epurare chimica</t>
  </si>
  <si>
    <t>45442200-9</t>
  </si>
  <si>
    <t>Lucrari de reparare si renovare a cladirilor din incinta CTE-urilor</t>
  </si>
  <si>
    <t>45453000-7</t>
  </si>
  <si>
    <t>V, S, UzR</t>
  </si>
  <si>
    <t>Inchiriere de autovehicule si  utilaje de constructii cu operator</t>
  </si>
  <si>
    <t>45500000-2</t>
  </si>
  <si>
    <t>Pachete software și sisteme informatice (actualizare sistem informatic financiar)</t>
  </si>
  <si>
    <t>48000000-8</t>
  </si>
  <si>
    <t>P5 INV</t>
  </si>
  <si>
    <t>Licență Fortigare-router/firewall</t>
  </si>
  <si>
    <t>48200000-0</t>
  </si>
  <si>
    <t>Licență Primavera-gestionare proiecte și lucrări</t>
  </si>
  <si>
    <t>48331000-7</t>
  </si>
  <si>
    <t>Pachete software antivirus</t>
  </si>
  <si>
    <t>48761000-0</t>
  </si>
  <si>
    <t>Server</t>
  </si>
  <si>
    <t>48820000-2</t>
  </si>
  <si>
    <t>Produs legislativ</t>
  </si>
  <si>
    <t>48900000-7</t>
  </si>
  <si>
    <t>Diverse pachete software și sisteme informatice, calcul devize, certificat SSL</t>
  </si>
  <si>
    <t>servicii</t>
  </si>
  <si>
    <t>Servicii de reparatii si intretinere  a autovehiculelor si echipamentelor conexe</t>
  </si>
  <si>
    <t>50112000-3</t>
  </si>
  <si>
    <t>Servicii de reconditionare a materialului rulant</t>
  </si>
  <si>
    <t>50224000-1</t>
  </si>
  <si>
    <t>P, S</t>
  </si>
  <si>
    <t xml:space="preserve"> Intretinere si service cai ferate</t>
  </si>
  <si>
    <t>50225000-8</t>
  </si>
  <si>
    <t>Intretinere si revizie tehnica curenta platforma rutiera CTE</t>
  </si>
  <si>
    <t>50230000-6</t>
  </si>
  <si>
    <t>Servicii reparatii, intretinere echipamente de calcul, retea, imprimante</t>
  </si>
  <si>
    <t>50312000-5</t>
  </si>
  <si>
    <t>S1 BITC</t>
  </si>
  <si>
    <t>Intretinere unitati centrale de procesare</t>
  </si>
  <si>
    <t>50312110-9</t>
  </si>
  <si>
    <t>trim.1,2</t>
  </si>
  <si>
    <t>S1 Ment</t>
  </si>
  <si>
    <t>Servicii de intretinere servere și tehnica de calcul, retea de date, curenti slabi</t>
  </si>
  <si>
    <t>50312300-8</t>
  </si>
  <si>
    <t>Servicii de incarcare cartuse pentru imprimante</t>
  </si>
  <si>
    <t>50323100-6</t>
  </si>
  <si>
    <t>Servicii de intretinere a sistemelor (DCS, Ovation, Hima, etc)</t>
  </si>
  <si>
    <t>50324100-3</t>
  </si>
  <si>
    <t>Servicii de reparare si de intretinere a aparatelor de masurare, de testare si de control</t>
  </si>
  <si>
    <t>50410000-2</t>
  </si>
  <si>
    <t>S2 Ment</t>
  </si>
  <si>
    <t>Servicii de reparare şi de întreţinere a aparatelor de măsurare</t>
  </si>
  <si>
    <t>50411000-9</t>
  </si>
  <si>
    <t>2023</t>
  </si>
  <si>
    <t>Servicii de reparatii si intretinere a tahometrelor</t>
  </si>
  <si>
    <t>50411400-3</t>
  </si>
  <si>
    <t>Revizia de intretinere cu reparare si autorizare, inclusiv revizia si umplerea buteliilor de aer comprimat aferente</t>
  </si>
  <si>
    <t>50413200-5</t>
  </si>
  <si>
    <t>Reparaţii, revizii tehnice periodice şi inspecţii tehnice periodice pentru autospecialele din dotarea SPSU</t>
  </si>
  <si>
    <t>Sevicii de verificare, reparare si incarcare stingatoare</t>
  </si>
  <si>
    <t>Interventii, lichidare avarii, tip service, la instalatiile de avertizare incendiu</t>
  </si>
  <si>
    <t>G,V</t>
  </si>
  <si>
    <t>Intretinere, service, reparații la aparatele din cadrul cabinetelor medicale ELCEN</t>
  </si>
  <si>
    <t>50421000-2</t>
  </si>
  <si>
    <t>Metrologie</t>
  </si>
  <si>
    <t>Verificari metrologice/etalonari pentru aparatele/mijloacele de masurare din ELCEN</t>
  </si>
  <si>
    <t>50433000-9</t>
  </si>
  <si>
    <t>Efectuarea serviciilor de calibrare (procedura QAL2) a sistemului automat de masura (SAM) a emisiilor poluante aferent IA4 (CAF3) CTE Progresu *)</t>
  </si>
  <si>
    <t>Reconditionare etansari mecanice (3 set-uri)</t>
  </si>
  <si>
    <t>50500000-0</t>
  </si>
  <si>
    <t>S3 Ment</t>
  </si>
  <si>
    <t>Servicii de reparatie si intretinere a pompelor</t>
  </si>
  <si>
    <t>50511000-0</t>
  </si>
  <si>
    <t>Servicii de reparare si intretinere a rezervoarelor</t>
  </si>
  <si>
    <t>50514200-3</t>
  </si>
  <si>
    <t xml:space="preserve"> Intretinere si service la masini neelectrice</t>
  </si>
  <si>
    <t>50531000-6</t>
  </si>
  <si>
    <t>Reparatii cazane si CAF-uri</t>
  </si>
  <si>
    <t>50531100-7</t>
  </si>
  <si>
    <t>trim 1,2,3</t>
  </si>
  <si>
    <t>Servicii de intretinere si service pentru compresoare de aer</t>
  </si>
  <si>
    <t>50531300-9</t>
  </si>
  <si>
    <t>Macara portal magazie - Reparatie macara portal; macara portal 5tf - lucrari pregatitoare</t>
  </si>
  <si>
    <t>50531400-0</t>
  </si>
  <si>
    <t>trim. 3</t>
  </si>
  <si>
    <t>Intretinere si service masini si aparate electrice</t>
  </si>
  <si>
    <t>50532000-3</t>
  </si>
  <si>
    <t>Servicii de reparare şi de întreţinere a motoarelor electrice</t>
  </si>
  <si>
    <t>50532100-4</t>
  </si>
  <si>
    <t xml:space="preserve"> Revizie trafo si efectuare masuratori specifice</t>
  </si>
  <si>
    <t>50532200-5</t>
  </si>
  <si>
    <t>G, S, V</t>
  </si>
  <si>
    <t xml:space="preserve"> Servicii de intretinere şi reparatii pentru generatoare electrice</t>
  </si>
  <si>
    <t>50532300-6</t>
  </si>
  <si>
    <t>Servicii de reparare si intretinere a echipamentelor de distributie electrica</t>
  </si>
  <si>
    <t>50532400-7</t>
  </si>
  <si>
    <t>P, S, V</t>
  </si>
  <si>
    <t>Servicii de verificare echipament individual de lucru la inaltime</t>
  </si>
  <si>
    <t>50600000-1</t>
  </si>
  <si>
    <t>Inlocuire corpuri de iluminat in instalatiile exterioare</t>
  </si>
  <si>
    <t>50711000-2</t>
  </si>
  <si>
    <t>trim.1, 2</t>
  </si>
  <si>
    <t>Intretinere si revizie tehnica ascensoare de persoane si materiale si platforme autoridicatoare</t>
  </si>
  <si>
    <t>50750000-7</t>
  </si>
  <si>
    <t>Diverse servicii de întreţinere şi de reparare (strunguri, freze)</t>
  </si>
  <si>
    <t>50800000-3</t>
  </si>
  <si>
    <t>UzR</t>
  </si>
  <si>
    <t>Reparatii tamplarie aluminiu</t>
  </si>
  <si>
    <t>Manopera confectionat mobilier</t>
  </si>
  <si>
    <t>50850000-8</t>
  </si>
  <si>
    <t>Servicii de catering</t>
  </si>
  <si>
    <t>55520000-1</t>
  </si>
  <si>
    <t>Inchiriere de vehicule civile si industriale cu sofer</t>
  </si>
  <si>
    <t>60182000-7</t>
  </si>
  <si>
    <t>Servicii postale si de curierat</t>
  </si>
  <si>
    <t>64100000-7</t>
  </si>
  <si>
    <t>PO ELCEN</t>
  </si>
  <si>
    <t>art.124</t>
  </si>
  <si>
    <t>Servicii telefonie fixa</t>
  </si>
  <si>
    <t>64211000-8</t>
  </si>
  <si>
    <t>tr4</t>
  </si>
  <si>
    <t>tr3</t>
  </si>
  <si>
    <t>S2 BITC</t>
  </si>
  <si>
    <t>Servicii telefonie mobila</t>
  </si>
  <si>
    <t>64212000-5</t>
  </si>
  <si>
    <t>Serviciu de informare electronica</t>
  </si>
  <si>
    <t>64216200-5</t>
  </si>
  <si>
    <t xml:space="preserve">Incheiere asigurarea de viata a personalului operativ si de conducere din cadrul SPSU, a pompierilor voluntari si a salvatorilor din uzine precum si a cadrelor de conducere ELCEN care participa nemijlocit la interventiile generate de situatiile de urgenta </t>
  </si>
  <si>
    <t>66512100-3</t>
  </si>
  <si>
    <t>Servicii de asigurare a constructiilor impotriva riscurilor</t>
  </si>
  <si>
    <t>66513200-1</t>
  </si>
  <si>
    <t>trim.IV</t>
  </si>
  <si>
    <t>Servicii de asigurare a autovehiculelor</t>
  </si>
  <si>
    <t>66514110-0</t>
  </si>
  <si>
    <t>trim I</t>
  </si>
  <si>
    <t>Financiar</t>
  </si>
  <si>
    <t>Calcul actuarial pentru beneficiile angajatilor</t>
  </si>
  <si>
    <t>66519600-7</t>
  </si>
  <si>
    <t>Elaborare documentatie tehnica in scopul organizarii activitatii de interventie si salvarea pentru punctele de lucru ELCEN</t>
  </si>
  <si>
    <t>71317100-4</t>
  </si>
  <si>
    <t>UCC</t>
  </si>
  <si>
    <t>Expertize tehnice/actualizare expertize tehnice cladiri si constructii industriale din ELCEN</t>
  </si>
  <si>
    <t>71319000-7</t>
  </si>
  <si>
    <t>S,V,G,P,UR</t>
  </si>
  <si>
    <t>TRIM.4</t>
  </si>
  <si>
    <t xml:space="preserve">Expertizare stare metal si Raport tehnic final la circuitele de abur, apa alimentare si conductele de termoficare  aferente agregatelor din CTE Grozavesti, pentru evaluarea duratei remanente de functionare in vederea autorizarii, conform PT ISCIR C10-2010 si C6-2010 </t>
  </si>
  <si>
    <t>Trim.III</t>
  </si>
  <si>
    <t>S3 Tehnic</t>
  </si>
  <si>
    <t>Expertizare stare metal si Raport tehnic final la recipientele scadente ISCIR din CTE - ELCEN, pentru evaluarea duratei remanente de functionare in vederea autorizarii, conform PT ISCIR C4-20109 ( CTE Sud -3 racitori degazori de 6 ata, CTE Progresu 3 PIP-uri  la TA4)</t>
  </si>
  <si>
    <t xml:space="preserve"> S,P</t>
  </si>
  <si>
    <t>Verificari tehnice in utilizare (expertizare) la instalatiile de ridicat ( poduri rulante, motostivuitoare, macarale, etc)  din CTE - ELCEN, pentru evaluarea duratei remanente de functionare in vederea autorizarii, conform PT ISCIR R1; R2 si R 3-2010;</t>
  </si>
  <si>
    <t>P,S,G,V</t>
  </si>
  <si>
    <t>Documentatie tehnica pentru procurare convectiv CAF 4 din CTE Grozavesti</t>
  </si>
  <si>
    <t>71323000-8</t>
  </si>
  <si>
    <t xml:space="preserve">Proiect tehnic de executie structura metalica pentru sustinere cabluri 110kV aferente tr.4-25 MVA din CTE Grozavesti </t>
  </si>
  <si>
    <t>71323100-9</t>
  </si>
  <si>
    <t>Trim.I</t>
  </si>
  <si>
    <t>Patrimoniu</t>
  </si>
  <si>
    <t xml:space="preserve">Servicii de evaluare </t>
  </si>
  <si>
    <t>71324000-5</t>
  </si>
  <si>
    <t xml:space="preserve">Documentatie tehnica de reparatie pentru instalatiile de ridicat  (poduri,cai de rulare, ascensoare, motostivuitoare, etc.) din cadrul ELCEN </t>
  </si>
  <si>
    <t>71330000-0</t>
  </si>
  <si>
    <t>Trim IV</t>
  </si>
  <si>
    <t>Proiect Tehnic de modificari in instalatie in vederea retragerii din exploatare a magistralei de pornire C1-C4 de la CTE Bucuresti Sud.</t>
  </si>
  <si>
    <t>Trim III</t>
  </si>
  <si>
    <t xml:space="preserve">Elaborarea ( unde este cazul )  documentatiei pentru cartea conductei, carte recipient, carte cazan si carte instalatii de ridicat (poduri rulante, ascensoare, etc. ), a inregistrarii si autorizarii functionarii acestor instalatii de catre ISCIR.  </t>
  </si>
  <si>
    <t>71333000-1</t>
  </si>
  <si>
    <t>Trim.IV</t>
  </si>
  <si>
    <t>Masuratori de tasare-deplasare in centralele ELCEN</t>
  </si>
  <si>
    <t>71351800-1</t>
  </si>
  <si>
    <t>Servicii de verificare aparate, avizare documentație tehnica pentru autorizare la CNCAN a laboratorului DATIASI din ELCEN</t>
  </si>
  <si>
    <t>71356000-8</t>
  </si>
  <si>
    <t>Asistenta tehnica, asigurare transport si manipulare greutati etalon pentru verificari metrologice ale platformelor de cantarire rutiera</t>
  </si>
  <si>
    <t>71356200-0</t>
  </si>
  <si>
    <t>Studiu privind modificarea tehnologiei de tratare a apei brute din centralele ELCEN, prin inlocuirea sulfatului feros cu alti reactivi chimici disponibili pe piata internationala</t>
  </si>
  <si>
    <t>71600000-4</t>
  </si>
  <si>
    <t>Efectuarea de analize pentru verificarea calitatii apei brute (apa de suprafata, apa potabila,  apa de subteran) prelevate de CTE-urile din cadrul ELCEN</t>
  </si>
  <si>
    <t>71610000-7</t>
  </si>
  <si>
    <t>Daca va fi cazul</t>
  </si>
  <si>
    <t>S1 Tehnic</t>
  </si>
  <si>
    <t>Efectuarea de analize fizico-chimice de verificare a calitatii uleiurilor aflate existente in  agregatele energetice si depozitate in CTE-rile ELCEN</t>
  </si>
  <si>
    <t>Analize cromatografice pentru determinarea compozitiei gazelor dizolvate in uleiurile de la transformatoarele de putere din CTE-uri si alte analize /masuratori efectuate la transformatoare</t>
  </si>
  <si>
    <t>71620000-0</t>
  </si>
  <si>
    <t>Lab.CND</t>
  </si>
  <si>
    <t>Servicii privind monitorizarea cu film dozimetric pentru un numar de 7 persoane/luna, conform CNCAN</t>
  </si>
  <si>
    <t>71621000-7</t>
  </si>
  <si>
    <t xml:space="preserve">Analize si incercari mecano-metalurgice pe esantioane prelevate din tevile existente in magazii ( in lipsa certificatelor de calitate ), utilizate pentru reparatii, si incercari mecano-metalurgice si tratamente termice pe epruvete sudate in vederea autorizarii ISCIR a sudorilor </t>
  </si>
  <si>
    <t>71630000-3</t>
  </si>
  <si>
    <t>Servicii de inspectie tehnica in vederea autorizarii ISCIR a buteliilor de gaze industriale</t>
  </si>
  <si>
    <t>71631000-0</t>
  </si>
  <si>
    <t>Inspectie tehnica autovehicule</t>
  </si>
  <si>
    <t>71631200-2</t>
  </si>
  <si>
    <t>Servicii de recuperare a aplicatiilor in caz de accident informatic</t>
  </si>
  <si>
    <t>72251000-9</t>
  </si>
  <si>
    <t>S3 BITC</t>
  </si>
  <si>
    <t>Contabilitate</t>
  </si>
  <si>
    <t>Servicii suport tehnic pentru aplicatia sIstemului informatic integrat SIVECO</t>
  </si>
  <si>
    <t>72266000-7</t>
  </si>
  <si>
    <t>aprilie 2023-martie 2026</t>
  </si>
  <si>
    <t>Servicii suport tehnic</t>
  </si>
  <si>
    <t>Servicii de internet</t>
  </si>
  <si>
    <t>72400000-4</t>
  </si>
  <si>
    <t>Serviciu de proiectare de site-uri</t>
  </si>
  <si>
    <t xml:space="preserve">72415000-2 </t>
  </si>
  <si>
    <t>Directiva NIS-Servicii de audit informatic și de testări informatice</t>
  </si>
  <si>
    <t>72800000-8</t>
  </si>
  <si>
    <t>Servicii agricultura, silvicultura, horticultura</t>
  </si>
  <si>
    <t>77000000-0</t>
  </si>
  <si>
    <t>Serviciul de Recertificare a Sistemului de Management Integrat Calitate-Mediu, Securitate si Sanatate in Munca</t>
  </si>
  <si>
    <t>79132000-8</t>
  </si>
  <si>
    <t xml:space="preserve">trim.4 </t>
  </si>
  <si>
    <t>SA; Finan; BITC; Mediu</t>
  </si>
  <si>
    <t>Servicii de certificare a semnaturii electronice</t>
  </si>
  <si>
    <t>79132100-9</t>
  </si>
  <si>
    <t>conform 
solicitari</t>
  </si>
  <si>
    <t>Servicii de elaborare manual politici contabile</t>
  </si>
  <si>
    <t>79210000-9</t>
  </si>
  <si>
    <t>79314000-8</t>
  </si>
  <si>
    <t>ELCEN, G,P</t>
  </si>
  <si>
    <t>Servicii de publicitate</t>
  </si>
  <si>
    <t>79341000-6</t>
  </si>
  <si>
    <t>Servicii de reparare si de intretinere a centralei telefonice</t>
  </si>
  <si>
    <t>79511000-9</t>
  </si>
  <si>
    <t>Servicii de paza</t>
  </si>
  <si>
    <t>79713000-5</t>
  </si>
  <si>
    <t>tr. I</t>
  </si>
  <si>
    <t>Tichete de masa</t>
  </si>
  <si>
    <t>79823000-9</t>
  </si>
  <si>
    <t>Organizarea de evenimente de tipul conferinte, seminarii, ateliere</t>
  </si>
  <si>
    <t>79952000-2</t>
  </si>
  <si>
    <t xml:space="preserve">Servicii de legatorie documente </t>
  </si>
  <si>
    <t>79971200-3</t>
  </si>
  <si>
    <t>Portal contabilitate si fiscalitate</t>
  </si>
  <si>
    <t>79980000-7</t>
  </si>
  <si>
    <t xml:space="preserve">Achizitie serviciu de  abonare pentru acces  pe platforma ICE pentru obtinere pret GES in timp real </t>
  </si>
  <si>
    <t>Participarea la Congrese, simpozioane în domeniul SSM, medicina muncii</t>
  </si>
  <si>
    <t>80522000-9</t>
  </si>
  <si>
    <t>trim.1-4</t>
  </si>
  <si>
    <t>Instruire “Prevenirea și Combaterea Corupției” conform SR ISO 37001:2017.</t>
  </si>
  <si>
    <t>80530000-8</t>
  </si>
  <si>
    <t xml:space="preserve">Instruire auditor intern al sistemului de management </t>
  </si>
  <si>
    <t>Auditori interni pentru Sistemul de Management al Calitatii conform SR EN ISO 9001:2015 si SR EN ISO 19011:2018</t>
  </si>
  <si>
    <t>Auditor intern Sistem de Management Integrat Calitate-Mediu-SSM conform ISO 9001:2015, 14001:2015, 45001:2018</t>
  </si>
  <si>
    <t>Managementul performantei - KPI Indicatori cheie de performanta</t>
  </si>
  <si>
    <t>Managementul riscului in cadrul Sistemului de Control Intern Managerial conform OSGG nr. 600/ 2018</t>
  </si>
  <si>
    <t>Instruire personal</t>
  </si>
  <si>
    <t>Instruire / reinstruire salvatori</t>
  </si>
  <si>
    <t>Alte cursuri de formare profesională</t>
  </si>
  <si>
    <t>Servicii de formare profesionala (domeniul auto)</t>
  </si>
  <si>
    <t>Autorizare personal in domeniul control nedistructiv ISCIR, nivel 2 conform CR 6/2013</t>
  </si>
  <si>
    <t>80531100-6</t>
  </si>
  <si>
    <t>Cursuri examinare vizuala (VT) si certificare acestora</t>
  </si>
  <si>
    <t>Cursuri autorizări ISCIR, CNCAN</t>
  </si>
  <si>
    <t>ISCIR</t>
  </si>
  <si>
    <t xml:space="preserve">Pregatire si autorizare, reautorizare, extindere autorizatie ISCIR pentru personaIul de deservire </t>
  </si>
  <si>
    <t>Cursuri de informatica</t>
  </si>
  <si>
    <t>80533200-1</t>
  </si>
  <si>
    <t xml:space="preserve">Servicii psihologice pentru supravegherea sănătății lucrătorilor </t>
  </si>
  <si>
    <t>85121270-6</t>
  </si>
  <si>
    <t xml:space="preserve">Servicii medicale și asigurări de sănătate pt. spitalizare </t>
  </si>
  <si>
    <t>85140000-2
66512200-4</t>
  </si>
  <si>
    <t>Inchiriere toaleta ecologica</t>
  </si>
  <si>
    <t>85142300-9</t>
  </si>
  <si>
    <t xml:space="preserve">Servicii de colectare, ridicare, transport, depozitare gunoi menajer si industrial </t>
  </si>
  <si>
    <t>90511200-4</t>
  </si>
  <si>
    <t xml:space="preserve">tr.II                                                         </t>
  </si>
  <si>
    <t>Colectare, ridicare, transport, depozitare deseuri materiale biologice</t>
  </si>
  <si>
    <t>90524000-6</t>
  </si>
  <si>
    <t>Elaborare documentatii tehnice in vederea revizuiriii unor noi autorizatii integrate de mediu pentru  CTE Grozavesti, CTE Sud, CTE Progresu si CTE Vest</t>
  </si>
  <si>
    <t>90710000-7</t>
  </si>
  <si>
    <t>S5 Mediu</t>
  </si>
  <si>
    <t>Elaborarea Raportului privind impactul aspura mediului  pentru realizarea  instalatei de cogenerare ( ciclu combinat) la CTE Grozavesti</t>
  </si>
  <si>
    <t>90711000-4</t>
  </si>
  <si>
    <t>Determinarea nivelului noxelor profesionale din instalațiile ELCEN și soluții tehnice de diminuare a acestora</t>
  </si>
  <si>
    <t>90715000-2</t>
  </si>
  <si>
    <t>Ecologizarea zonelor afectate in urma producerii unui accident ecologic intr-un CTE din ELCEN</t>
  </si>
  <si>
    <t>90722200-6</t>
  </si>
  <si>
    <t>S4 Mediu</t>
  </si>
  <si>
    <t>Efectuarea masuratorilor paralele (AST) conform SR EN 14181/2015 pentru sistemele automate de masura a emisiilor poluante (SAM)aferente instalatiilor de ardere din centralele ELCEN</t>
  </si>
  <si>
    <t>90731400-4</t>
  </si>
  <si>
    <t>S2 Mediu</t>
  </si>
  <si>
    <t>Verificarea rapoartelor de monitorizare GES  si a nivelului de activitate pentru anul 2022, de catre persoane atestate conform legislatiei de mediu *)</t>
  </si>
  <si>
    <t>90731700-7</t>
  </si>
  <si>
    <t>S3 Mediu</t>
  </si>
  <si>
    <t xml:space="preserve">Verificarea rapoartelor de monitorizare GES  si a nivelului de activitate pentru anul 2023, de catre persoane atestate conform legislatiei de mediu </t>
  </si>
  <si>
    <t>Efectuarea monitorizarii emisiilor in sol provenite din activitatea CTE-urilor ELCEN</t>
  </si>
  <si>
    <t>90732600-3</t>
  </si>
  <si>
    <t>Monitorizarea calitatii apei prelevate si evacuate din CTE-urile ELCEN</t>
  </si>
  <si>
    <t>90733100-5</t>
  </si>
  <si>
    <t>Efectuarea monitorizarii emisiilor in apa subterana  provenite din activitatea CTE-urilor ELCEN</t>
  </si>
  <si>
    <t>90733700-1</t>
  </si>
  <si>
    <t>Monitorizarea operationala a caracteristicilor fizico-chimice si microbiologice la apa din forajul de mare adancime  din  CTE Bucuresti Vest. Analizarea si stabilirea solutiei tehnice de imbunatatire a  calitatii apei din foraj pentru asigurarea permanenta a caracterului de potabilitate a acesteia.</t>
  </si>
  <si>
    <t>90733700-1 90733900-3</t>
  </si>
  <si>
    <t>Efectuarea  masuratorilor de zgomot provenite din activitatea CTE-urilor ELCEN</t>
  </si>
  <si>
    <t>90742300-3</t>
  </si>
  <si>
    <t>Servicii de curatenie generala</t>
  </si>
  <si>
    <t>90910000-9</t>
  </si>
  <si>
    <t>Servicii de igienizare( dezinsectie, dezinfectie si deratizare)</t>
  </si>
  <si>
    <t>90920000-2</t>
  </si>
  <si>
    <t>tr. IV</t>
  </si>
  <si>
    <t>Servicii de televiziune prin cablu</t>
  </si>
  <si>
    <t>92232000-6</t>
  </si>
  <si>
    <t>-</t>
  </si>
  <si>
    <t>Serviciu de monitorizare presa</t>
  </si>
  <si>
    <t>92400000-5</t>
  </si>
  <si>
    <t>Servicii autorizate in domeniul activitatilor  nucleare instalatiilor cu raze "X" de tip MXR 201 si MXR 301si spectrometru INNOVX din Unitatea Nucleara din cadrul Laboratorului CND al ELCEN conf CNCAN</t>
  </si>
  <si>
    <t>98113100-9</t>
  </si>
  <si>
    <t>trim.2,4</t>
  </si>
  <si>
    <t>Afilieri organizatii profesionale</t>
  </si>
  <si>
    <t>98130000-3</t>
  </si>
  <si>
    <t>Servicii de inchiriere butelii de gaze</t>
  </si>
  <si>
    <t>98300000-6</t>
  </si>
  <si>
    <t>Ecologizare/eliminare  deseuri  impurificate cu produse petroliere (pacura, ulei, motorina), detinute de CTE –urile din ELCEN ( cca 1000 t)</t>
  </si>
  <si>
    <t>98371120-1</t>
  </si>
  <si>
    <t>Nenominalizate</t>
  </si>
  <si>
    <t>NENOMINALIZATE</t>
  </si>
  <si>
    <t xml:space="preserve">Reparatii de nivel 2 </t>
  </si>
  <si>
    <t>Ivascu</t>
  </si>
  <si>
    <t>Almaciu</t>
  </si>
  <si>
    <t>Ionita</t>
  </si>
  <si>
    <t>Marcas</t>
  </si>
  <si>
    <t>Petria</t>
  </si>
  <si>
    <t>Ene</t>
  </si>
  <si>
    <t>Bolocan</t>
  </si>
  <si>
    <t>Tudor</t>
  </si>
  <si>
    <t>Itu</t>
  </si>
  <si>
    <t>Peride</t>
  </si>
  <si>
    <t>Vraciu</t>
  </si>
  <si>
    <t>Ganciu</t>
  </si>
  <si>
    <t>Leu</t>
  </si>
  <si>
    <t>IA1</t>
  </si>
  <si>
    <t>IA2</t>
  </si>
  <si>
    <t>IA3</t>
  </si>
  <si>
    <t>IA4</t>
  </si>
  <si>
    <t>IA5</t>
  </si>
  <si>
    <t>IA6</t>
  </si>
  <si>
    <t>IA7</t>
  </si>
  <si>
    <t>IA8</t>
  </si>
  <si>
    <t>IA9</t>
  </si>
  <si>
    <t>IA10</t>
  </si>
  <si>
    <t>IA11</t>
  </si>
  <si>
    <t>IA12</t>
  </si>
  <si>
    <t>IA13</t>
  </si>
  <si>
    <t>IA14</t>
  </si>
  <si>
    <t>IA15</t>
  </si>
  <si>
    <t>IA16</t>
  </si>
  <si>
    <t>IA17</t>
  </si>
  <si>
    <t>IA18</t>
  </si>
  <si>
    <t>IA19</t>
  </si>
  <si>
    <t>IA20</t>
  </si>
  <si>
    <t>IA21</t>
  </si>
  <si>
    <t>IA22</t>
  </si>
  <si>
    <t>IA23</t>
  </si>
  <si>
    <t>IA24</t>
  </si>
  <si>
    <t>IA25</t>
  </si>
  <si>
    <t>IA26</t>
  </si>
  <si>
    <t>IA27</t>
  </si>
  <si>
    <t>IA28</t>
  </si>
  <si>
    <t>IA29</t>
  </si>
  <si>
    <t>IA30</t>
  </si>
  <si>
    <t>IA31</t>
  </si>
  <si>
    <t>IA32</t>
  </si>
  <si>
    <t>IA33</t>
  </si>
  <si>
    <t>IA34</t>
  </si>
  <si>
    <t>IA35</t>
  </si>
  <si>
    <t>IA36</t>
  </si>
  <si>
    <t>IA37</t>
  </si>
  <si>
    <t>IA38</t>
  </si>
  <si>
    <t>IA39</t>
  </si>
  <si>
    <t>IA40</t>
  </si>
  <si>
    <t>IA41</t>
  </si>
  <si>
    <t>IA42</t>
  </si>
  <si>
    <t>IA43</t>
  </si>
  <si>
    <t>IA44</t>
  </si>
  <si>
    <t>IA45</t>
  </si>
  <si>
    <t>IA46</t>
  </si>
  <si>
    <t>IA47</t>
  </si>
  <si>
    <t>IA48</t>
  </si>
  <si>
    <t>IA49</t>
  </si>
  <si>
    <t>IA50</t>
  </si>
  <si>
    <t>IA51</t>
  </si>
  <si>
    <t>IA52</t>
  </si>
  <si>
    <t>IA53</t>
  </si>
  <si>
    <t>IA54</t>
  </si>
  <si>
    <t>IA55</t>
  </si>
  <si>
    <t>IA56</t>
  </si>
  <si>
    <t>IA57</t>
  </si>
  <si>
    <t>IA58</t>
  </si>
  <si>
    <t>IA59</t>
  </si>
  <si>
    <t>IA60</t>
  </si>
  <si>
    <t>IA61</t>
  </si>
  <si>
    <t>IA62</t>
  </si>
  <si>
    <t>IA63</t>
  </si>
  <si>
    <t>IA64</t>
  </si>
  <si>
    <t>IA65</t>
  </si>
  <si>
    <t>IA66</t>
  </si>
  <si>
    <t>IA67</t>
  </si>
  <si>
    <t>IA68</t>
  </si>
  <si>
    <t>IA69</t>
  </si>
  <si>
    <t>IA70</t>
  </si>
  <si>
    <t>IA71</t>
  </si>
  <si>
    <t>IA72</t>
  </si>
  <si>
    <t>IB1</t>
  </si>
  <si>
    <t>IB2</t>
  </si>
  <si>
    <t>IB3</t>
  </si>
  <si>
    <t>IB4</t>
  </si>
  <si>
    <t>IB5</t>
  </si>
  <si>
    <t>IB6</t>
  </si>
  <si>
    <t>IB7</t>
  </si>
  <si>
    <t>IB8</t>
  </si>
  <si>
    <t>IB9</t>
  </si>
  <si>
    <t>IB10</t>
  </si>
  <si>
    <t>IB11</t>
  </si>
  <si>
    <t>IB12</t>
  </si>
  <si>
    <t>IB13</t>
  </si>
  <si>
    <t>IB14</t>
  </si>
  <si>
    <t>IB15</t>
  </si>
  <si>
    <t>IB16</t>
  </si>
  <si>
    <t>IB17</t>
  </si>
  <si>
    <t>IB18</t>
  </si>
  <si>
    <t>IB19</t>
  </si>
  <si>
    <t>IB20</t>
  </si>
  <si>
    <t>IB21</t>
  </si>
  <si>
    <t>IB22</t>
  </si>
  <si>
    <t>IB23</t>
  </si>
  <si>
    <t>IB24</t>
  </si>
  <si>
    <t>IB25</t>
  </si>
  <si>
    <t>IB26</t>
  </si>
  <si>
    <t>IB27</t>
  </si>
  <si>
    <t>IB28</t>
  </si>
  <si>
    <t>IB29</t>
  </si>
  <si>
    <t>IB30</t>
  </si>
  <si>
    <t>IB31</t>
  </si>
  <si>
    <t>IB32</t>
  </si>
  <si>
    <t>IB33</t>
  </si>
  <si>
    <t>IB34</t>
  </si>
  <si>
    <t>IB35</t>
  </si>
  <si>
    <t>IB36</t>
  </si>
  <si>
    <t>IB37</t>
  </si>
  <si>
    <t>IB38</t>
  </si>
  <si>
    <t>IB39</t>
  </si>
  <si>
    <t>IB40</t>
  </si>
  <si>
    <t>IB41</t>
  </si>
  <si>
    <t>IB42</t>
  </si>
  <si>
    <t>IB43</t>
  </si>
  <si>
    <t>IB44</t>
  </si>
  <si>
    <t>IB45</t>
  </si>
  <si>
    <t>IB46</t>
  </si>
  <si>
    <t>IB47</t>
  </si>
  <si>
    <t>IB48</t>
  </si>
  <si>
    <t>IB49</t>
  </si>
  <si>
    <t>IB50</t>
  </si>
  <si>
    <t>IB51</t>
  </si>
  <si>
    <t>IB52</t>
  </si>
  <si>
    <t>IB53</t>
  </si>
  <si>
    <t>IB54</t>
  </si>
  <si>
    <t>IB55</t>
  </si>
  <si>
    <t>IB56</t>
  </si>
  <si>
    <t>IC1</t>
  </si>
  <si>
    <t>IC2</t>
  </si>
  <si>
    <t>IC3</t>
  </si>
  <si>
    <t>IC4</t>
  </si>
  <si>
    <t>IC5</t>
  </si>
  <si>
    <t>IC6</t>
  </si>
  <si>
    <t>IC7</t>
  </si>
  <si>
    <t>IC8</t>
  </si>
  <si>
    <t>IC9</t>
  </si>
  <si>
    <t>IC10</t>
  </si>
  <si>
    <t>IC11</t>
  </si>
  <si>
    <t>IIA1</t>
  </si>
  <si>
    <t>IIA2</t>
  </si>
  <si>
    <t>IIA3</t>
  </si>
  <si>
    <t>IIA4</t>
  </si>
  <si>
    <t>IIA5</t>
  </si>
  <si>
    <t>IIA6</t>
  </si>
  <si>
    <t>IIA7</t>
  </si>
  <si>
    <t>IIA8</t>
  </si>
  <si>
    <t>IIA9</t>
  </si>
  <si>
    <t>IIA10</t>
  </si>
  <si>
    <t>IIA11</t>
  </si>
  <si>
    <t>IIA12</t>
  </si>
  <si>
    <t>IIA13</t>
  </si>
  <si>
    <t>IIA14</t>
  </si>
  <si>
    <t>IIA15</t>
  </si>
  <si>
    <t>IIA16</t>
  </si>
  <si>
    <t>IIA17</t>
  </si>
  <si>
    <t>IIA18</t>
  </si>
  <si>
    <t>IIA19</t>
  </si>
  <si>
    <t>IIA20</t>
  </si>
  <si>
    <t>IIA21</t>
  </si>
  <si>
    <t>IIA22</t>
  </si>
  <si>
    <t>IIA23</t>
  </si>
  <si>
    <t>IIA24</t>
  </si>
  <si>
    <t>IIA25</t>
  </si>
  <si>
    <t>IIA26</t>
  </si>
  <si>
    <t>IIB1</t>
  </si>
  <si>
    <t>IIC1</t>
  </si>
  <si>
    <t>IIC2</t>
  </si>
  <si>
    <t>IIC3</t>
  </si>
  <si>
    <t>IIC4</t>
  </si>
  <si>
    <t>IIIA1</t>
  </si>
  <si>
    <t>IIIA2</t>
  </si>
  <si>
    <t>IIIA3</t>
  </si>
  <si>
    <t>IIIA4</t>
  </si>
  <si>
    <t>IIIA5</t>
  </si>
  <si>
    <t>IIIA6</t>
  </si>
  <si>
    <t>IIIA7</t>
  </si>
  <si>
    <t>IIIA8</t>
  </si>
  <si>
    <t>IIIA9</t>
  </si>
  <si>
    <t>IIIA10</t>
  </si>
  <si>
    <t>IIIA11</t>
  </si>
  <si>
    <t>IIIA12</t>
  </si>
  <si>
    <t>IIIA13</t>
  </si>
  <si>
    <t>IIIA14</t>
  </si>
  <si>
    <t>IIIA15</t>
  </si>
  <si>
    <t>IIIA16</t>
  </si>
  <si>
    <t>IIIA17</t>
  </si>
  <si>
    <t>IIIA18</t>
  </si>
  <si>
    <t>IIIA19</t>
  </si>
  <si>
    <t>IIIA20</t>
  </si>
  <si>
    <t>IIIA21</t>
  </si>
  <si>
    <t>IIIA22</t>
  </si>
  <si>
    <t>IIIA23</t>
  </si>
  <si>
    <t>IIIA24</t>
  </si>
  <si>
    <t>IIIA25</t>
  </si>
  <si>
    <t>IIIA26</t>
  </si>
  <si>
    <t>IIIA27</t>
  </si>
  <si>
    <t>IIIA28</t>
  </si>
  <si>
    <t>IIIA29</t>
  </si>
  <si>
    <t>IIIA30</t>
  </si>
  <si>
    <t>IIIA31</t>
  </si>
  <si>
    <t>IIIA32</t>
  </si>
  <si>
    <t>IIIA33</t>
  </si>
  <si>
    <t>IIIA34</t>
  </si>
  <si>
    <t>IIIA35</t>
  </si>
  <si>
    <t>IIIA36</t>
  </si>
  <si>
    <t>IIIA37</t>
  </si>
  <si>
    <t>IIIA38</t>
  </si>
  <si>
    <t>IIIA39</t>
  </si>
  <si>
    <t>IIIA40</t>
  </si>
  <si>
    <t>IIIA41</t>
  </si>
  <si>
    <t>IIIA42</t>
  </si>
  <si>
    <t>IIIA43</t>
  </si>
  <si>
    <t>IIIA44</t>
  </si>
  <si>
    <t>IIIA45</t>
  </si>
  <si>
    <t>IIIA46</t>
  </si>
  <si>
    <t>IIIA47</t>
  </si>
  <si>
    <t>IIIA48</t>
  </si>
  <si>
    <t>IIIA49</t>
  </si>
  <si>
    <t>IIIA50</t>
  </si>
  <si>
    <t>IIIA51</t>
  </si>
  <si>
    <t>IIIA52</t>
  </si>
  <si>
    <t>IIIA53</t>
  </si>
  <si>
    <t>IIIA54</t>
  </si>
  <si>
    <t>IIIA55</t>
  </si>
  <si>
    <t>IIIA56</t>
  </si>
  <si>
    <t>IIIA57</t>
  </si>
  <si>
    <t>IIIA58</t>
  </si>
  <si>
    <t>IIIA59</t>
  </si>
  <si>
    <t>IIIA60</t>
  </si>
  <si>
    <t>IIIA61</t>
  </si>
  <si>
    <t>IIIA62</t>
  </si>
  <si>
    <t>IIIA63</t>
  </si>
  <si>
    <t>IIIA64</t>
  </si>
  <si>
    <t>IIIA65</t>
  </si>
  <si>
    <t>IIIA66</t>
  </si>
  <si>
    <t>IIIA67</t>
  </si>
  <si>
    <t>IIIA68</t>
  </si>
  <si>
    <t>IIIA69</t>
  </si>
  <si>
    <t>IIIA70</t>
  </si>
  <si>
    <t>IIIA71</t>
  </si>
  <si>
    <t>IIIA72</t>
  </si>
  <si>
    <t>IIIA73</t>
  </si>
  <si>
    <t>IIIA74</t>
  </si>
  <si>
    <t>IIIA75</t>
  </si>
  <si>
    <t>IIIA76</t>
  </si>
  <si>
    <t>IIIA77</t>
  </si>
  <si>
    <t>IIIA78</t>
  </si>
  <si>
    <t>IIIA79</t>
  </si>
  <si>
    <t>IIIA80</t>
  </si>
  <si>
    <t>IIIA81</t>
  </si>
  <si>
    <t>IIIA82</t>
  </si>
  <si>
    <t>IIIA83</t>
  </si>
  <si>
    <t>IIIA84</t>
  </si>
  <si>
    <t>IIIA85</t>
  </si>
  <si>
    <t>IIIA86</t>
  </si>
  <si>
    <t>IIIA87</t>
  </si>
  <si>
    <t>IIIA88</t>
  </si>
  <si>
    <t>IIIA89</t>
  </si>
  <si>
    <t>IIIA90</t>
  </si>
  <si>
    <t>IIIA91</t>
  </si>
  <si>
    <t>IIIA92</t>
  </si>
  <si>
    <t>IIIA93</t>
  </si>
  <si>
    <t>IIIA94</t>
  </si>
  <si>
    <t>IIIA95</t>
  </si>
  <si>
    <t>IIIA96</t>
  </si>
  <si>
    <t>IIIA97</t>
  </si>
  <si>
    <t>IIIA98</t>
  </si>
  <si>
    <t>IIIA99</t>
  </si>
  <si>
    <t>IIIA100</t>
  </si>
  <si>
    <t>IIIA101</t>
  </si>
  <si>
    <t>IIIA102</t>
  </si>
  <si>
    <t>IIIA103</t>
  </si>
  <si>
    <t>IIIA104</t>
  </si>
  <si>
    <t>IIIA105</t>
  </si>
  <si>
    <t>IIIA106</t>
  </si>
  <si>
    <t>IIIA107</t>
  </si>
  <si>
    <t>IIIA108</t>
  </si>
  <si>
    <t>IIIA109</t>
  </si>
  <si>
    <t>IIIA110</t>
  </si>
  <si>
    <t>IIIA111</t>
  </si>
  <si>
    <t>IIIA112</t>
  </si>
  <si>
    <t>IIIA113</t>
  </si>
  <si>
    <t>IIIA114</t>
  </si>
  <si>
    <t>IIIA115</t>
  </si>
  <si>
    <t>IIIA116</t>
  </si>
  <si>
    <t>IIIA117</t>
  </si>
  <si>
    <t>IIIA118</t>
  </si>
  <si>
    <t>IIIA119</t>
  </si>
  <si>
    <t>IIIA120</t>
  </si>
  <si>
    <t>IIIA121</t>
  </si>
  <si>
    <t>IIIA122</t>
  </si>
  <si>
    <t>IIIA123</t>
  </si>
  <si>
    <t>IIIA124</t>
  </si>
  <si>
    <t>IIIA125</t>
  </si>
  <si>
    <t>IIIA126</t>
  </si>
  <si>
    <t>IIIA127</t>
  </si>
  <si>
    <t>IIIA128</t>
  </si>
  <si>
    <t>IIIA129</t>
  </si>
  <si>
    <t>IIIA130</t>
  </si>
  <si>
    <t>IIIA131</t>
  </si>
  <si>
    <t>IIIA132</t>
  </si>
  <si>
    <t>IIIA133</t>
  </si>
  <si>
    <t>IIIA134</t>
  </si>
  <si>
    <t>IIIA135</t>
  </si>
  <si>
    <t>IIIA136</t>
  </si>
  <si>
    <t>IIIA137</t>
  </si>
  <si>
    <t>IIIA138</t>
  </si>
  <si>
    <t>IIIA139</t>
  </si>
  <si>
    <t>IIIA140</t>
  </si>
  <si>
    <t>IIIA141</t>
  </si>
  <si>
    <t>IIIA142</t>
  </si>
  <si>
    <t>IIIA143</t>
  </si>
  <si>
    <t>IIIA144</t>
  </si>
  <si>
    <t>IIIA145</t>
  </si>
  <si>
    <t>IIIA146</t>
  </si>
  <si>
    <t>IIIA147</t>
  </si>
  <si>
    <t>IIIA148</t>
  </si>
  <si>
    <t>IIIA149</t>
  </si>
  <si>
    <t>IIIA150</t>
  </si>
  <si>
    <t>IIIA151</t>
  </si>
  <si>
    <t>IIIA152</t>
  </si>
  <si>
    <t>IIIA153</t>
  </si>
  <si>
    <t>IIIA154</t>
  </si>
  <si>
    <t>IIIA155</t>
  </si>
  <si>
    <t>IIIA156</t>
  </si>
  <si>
    <t>IIIA157</t>
  </si>
  <si>
    <t>IIIA158</t>
  </si>
  <si>
    <t>IIIA159</t>
  </si>
  <si>
    <t>IIIA160</t>
  </si>
  <si>
    <t>IIIA161</t>
  </si>
  <si>
    <t>IIIA162</t>
  </si>
  <si>
    <t>IIIA163</t>
  </si>
  <si>
    <t>IIIA164</t>
  </si>
  <si>
    <t>IIIA165</t>
  </si>
  <si>
    <t>IIIA166</t>
  </si>
  <si>
    <t>IIIA167</t>
  </si>
  <si>
    <t>IIIA168</t>
  </si>
  <si>
    <t>IIIA169</t>
  </si>
  <si>
    <t>IIIA170</t>
  </si>
  <si>
    <t>IIIA171</t>
  </si>
  <si>
    <t>IIIA172</t>
  </si>
  <si>
    <t>IIIA173</t>
  </si>
  <si>
    <t>IIIA174</t>
  </si>
  <si>
    <t>IIIA175</t>
  </si>
  <si>
    <t>IIIA176</t>
  </si>
  <si>
    <t>IIIA177</t>
  </si>
  <si>
    <t>IIIA178</t>
  </si>
  <si>
    <t>IIIA179</t>
  </si>
  <si>
    <t>IIIA180</t>
  </si>
  <si>
    <t>IIIA181</t>
  </si>
  <si>
    <t>IIIA182</t>
  </si>
  <si>
    <t>IIIA183</t>
  </si>
  <si>
    <t>IIIA184</t>
  </si>
  <si>
    <t>IIIA185</t>
  </si>
  <si>
    <t>IIIA186</t>
  </si>
  <si>
    <t>IIIA187</t>
  </si>
  <si>
    <t>IIIA188</t>
  </si>
  <si>
    <t>IIIA189</t>
  </si>
  <si>
    <t>IIIA190</t>
  </si>
  <si>
    <t>IIIA191</t>
  </si>
  <si>
    <t>IIIA192</t>
  </si>
  <si>
    <t>IIIA193</t>
  </si>
  <si>
    <t>IIIA194</t>
  </si>
  <si>
    <t>IIIA195</t>
  </si>
  <si>
    <t>IIIA196</t>
  </si>
  <si>
    <t>IIIA197</t>
  </si>
  <si>
    <t>IIIA198</t>
  </si>
  <si>
    <t>IIIA199</t>
  </si>
  <si>
    <t>IIIA200</t>
  </si>
  <si>
    <t>IIIA201</t>
  </si>
  <si>
    <t>IIIA202</t>
  </si>
  <si>
    <t>IIIA203</t>
  </si>
  <si>
    <t>IIIA204</t>
  </si>
  <si>
    <t>IIIA205</t>
  </si>
  <si>
    <t>IIIA206</t>
  </si>
  <si>
    <t>IIIA207</t>
  </si>
  <si>
    <t>IIIA208</t>
  </si>
  <si>
    <t>IIIA209</t>
  </si>
  <si>
    <t>IIIA210</t>
  </si>
  <si>
    <t>IIIA211</t>
  </si>
  <si>
    <t>IIIA212</t>
  </si>
  <si>
    <t>IIIA213</t>
  </si>
  <si>
    <t>IIIA214</t>
  </si>
  <si>
    <t>IIIA215</t>
  </si>
  <si>
    <t>IIIA216</t>
  </si>
  <si>
    <t>IIIA217</t>
  </si>
  <si>
    <t>IIIA218</t>
  </si>
  <si>
    <t>IIIA219</t>
  </si>
  <si>
    <t>IIIB1</t>
  </si>
  <si>
    <t>IIIB2</t>
  </si>
  <si>
    <t>IIIB3</t>
  </si>
  <si>
    <t>IIIB4</t>
  </si>
  <si>
    <t>IIIB5</t>
  </si>
  <si>
    <t>IIIB6</t>
  </si>
  <si>
    <t>IIIB7</t>
  </si>
  <si>
    <t>IIIB8</t>
  </si>
  <si>
    <t>IIIB9</t>
  </si>
  <si>
    <t>IIIB10</t>
  </si>
  <si>
    <t>IIIB11</t>
  </si>
  <si>
    <t>IIIB12</t>
  </si>
  <si>
    <t>IIIB13</t>
  </si>
  <si>
    <t>IIIB14</t>
  </si>
  <si>
    <t>IIIB15</t>
  </si>
  <si>
    <t>IIIB16</t>
  </si>
  <si>
    <t>IIIB17</t>
  </si>
  <si>
    <t>IIIB18</t>
  </si>
  <si>
    <t>IIIB19</t>
  </si>
  <si>
    <t>IIIB20</t>
  </si>
  <si>
    <t>IIIB21</t>
  </si>
  <si>
    <t>IIIB22</t>
  </si>
  <si>
    <t>IIIB23</t>
  </si>
  <si>
    <t>IIIB24</t>
  </si>
  <si>
    <t>IIIB25</t>
  </si>
  <si>
    <t>IIIB26</t>
  </si>
  <si>
    <t>IIIB27</t>
  </si>
  <si>
    <t>IIIB28</t>
  </si>
  <si>
    <t>IIIB29</t>
  </si>
  <si>
    <t>IIIB30</t>
  </si>
  <si>
    <t>IIIB31</t>
  </si>
  <si>
    <t>IIIB32</t>
  </si>
  <si>
    <t>IIIB33</t>
  </si>
  <si>
    <t>IIIB34</t>
  </si>
  <si>
    <t>IIIB35</t>
  </si>
  <si>
    <t>IIIB36</t>
  </si>
  <si>
    <t>IIIB37</t>
  </si>
  <si>
    <t>IIIB38</t>
  </si>
  <si>
    <t>IIIB39</t>
  </si>
  <si>
    <t>IIIB40</t>
  </si>
  <si>
    <t>IIIB41</t>
  </si>
  <si>
    <t>IIIB42</t>
  </si>
  <si>
    <t>IIIB43</t>
  </si>
  <si>
    <t>IIIB44</t>
  </si>
  <si>
    <t>IIIB45</t>
  </si>
  <si>
    <t>IIIB46</t>
  </si>
  <si>
    <t>IIIB47</t>
  </si>
  <si>
    <t>IIIB48</t>
  </si>
  <si>
    <t>IIIB49</t>
  </si>
  <si>
    <t>IIIB50</t>
  </si>
  <si>
    <t>IIIB51</t>
  </si>
  <si>
    <t>IIIB52</t>
  </si>
  <si>
    <t>IIIB53</t>
  </si>
  <si>
    <t>IIIB54</t>
  </si>
  <si>
    <t>IIIB55</t>
  </si>
  <si>
    <t>IIIB56</t>
  </si>
  <si>
    <t>IIIB57</t>
  </si>
  <si>
    <t>IIIB58</t>
  </si>
  <si>
    <t>IIIB59</t>
  </si>
  <si>
    <t>IIIB60</t>
  </si>
  <si>
    <t>IIIB61</t>
  </si>
  <si>
    <t>IIIB62</t>
  </si>
  <si>
    <t>IIIB63</t>
  </si>
  <si>
    <t>IIIB64</t>
  </si>
  <si>
    <t>IIIB65</t>
  </si>
  <si>
    <t>IIIB66</t>
  </si>
  <si>
    <t>IIIB67</t>
  </si>
  <si>
    <t>IIIB68</t>
  </si>
  <si>
    <t>IIIB69</t>
  </si>
  <si>
    <t>IIIB70</t>
  </si>
  <si>
    <t>IIIB71</t>
  </si>
  <si>
    <t>IIIB72</t>
  </si>
  <si>
    <t>IIIB73</t>
  </si>
  <si>
    <t>IIIC1</t>
  </si>
  <si>
    <t>IIIC2</t>
  </si>
  <si>
    <t>IIIC3</t>
  </si>
  <si>
    <t>IIIC4</t>
  </si>
  <si>
    <t>IIIC5</t>
  </si>
  <si>
    <t>IIIC6</t>
  </si>
  <si>
    <t>IIIC7</t>
  </si>
  <si>
    <t>IIIC8</t>
  </si>
  <si>
    <t>IVA1</t>
  </si>
  <si>
    <t>IVA2</t>
  </si>
  <si>
    <t>IVA3</t>
  </si>
  <si>
    <t>IVA4</t>
  </si>
  <si>
    <t>IVA5</t>
  </si>
  <si>
    <t>IVA6</t>
  </si>
  <si>
    <t>IVA7</t>
  </si>
  <si>
    <t>IVA8</t>
  </si>
  <si>
    <t>IVA9</t>
  </si>
  <si>
    <t>IVA10</t>
  </si>
  <si>
    <t>IVA11</t>
  </si>
  <si>
    <t>IVA12</t>
  </si>
  <si>
    <t>IVA13</t>
  </si>
  <si>
    <t>IVA14</t>
  </si>
  <si>
    <t>IVA15</t>
  </si>
  <si>
    <t>IVA16</t>
  </si>
  <si>
    <t>IVA17</t>
  </si>
  <si>
    <t>IVA18</t>
  </si>
  <si>
    <t>IVA19</t>
  </si>
  <si>
    <t>IVA20</t>
  </si>
  <si>
    <t>IVA21</t>
  </si>
  <si>
    <t>IVA22</t>
  </si>
  <si>
    <t>IVA23</t>
  </si>
  <si>
    <t>IVA24</t>
  </si>
  <si>
    <t>IVA25</t>
  </si>
  <si>
    <t>IVA26</t>
  </si>
  <si>
    <t>IVA27</t>
  </si>
  <si>
    <t>IVA28</t>
  </si>
  <si>
    <t>IVA29</t>
  </si>
  <si>
    <t>IVA30</t>
  </si>
  <si>
    <t>IVA31</t>
  </si>
  <si>
    <t>IVA32</t>
  </si>
  <si>
    <t>IVA33</t>
  </si>
  <si>
    <t>IVA34</t>
  </si>
  <si>
    <t>IVA35</t>
  </si>
  <si>
    <t>IVA36</t>
  </si>
  <si>
    <t>I</t>
  </si>
  <si>
    <t>FONDURI DE PRODUCTIE</t>
  </si>
  <si>
    <t>IA</t>
  </si>
  <si>
    <t>ACHIZITII DE PRODUSE</t>
  </si>
  <si>
    <t>TOTAL PRODUSE</t>
  </si>
  <si>
    <t>IB</t>
  </si>
  <si>
    <t>ACHIZITII DE SERVICII</t>
  </si>
  <si>
    <t>TOTAL SERVICII</t>
  </si>
  <si>
    <t>IC</t>
  </si>
  <si>
    <t>ACHIZITII DE LUCRARI</t>
  </si>
  <si>
    <t>TOTAL LUCRARI</t>
  </si>
  <si>
    <t>II</t>
  </si>
  <si>
    <t>FONDURI DE INVESTITII</t>
  </si>
  <si>
    <t>IIA</t>
  </si>
  <si>
    <t>IIB</t>
  </si>
  <si>
    <t>IIC</t>
  </si>
  <si>
    <t>CAP.2</t>
  </si>
  <si>
    <t>LISTA ACHIZITIILOR DIRECTE</t>
  </si>
  <si>
    <t>III</t>
  </si>
  <si>
    <t>III.A</t>
  </si>
  <si>
    <t>III.B</t>
  </si>
  <si>
    <t>III.C</t>
  </si>
  <si>
    <t>IV</t>
  </si>
  <si>
    <t>IVA</t>
  </si>
  <si>
    <t>IVB</t>
  </si>
  <si>
    <t>PROGRAM ACHIZITII</t>
  </si>
  <si>
    <t>din care:</t>
  </si>
  <si>
    <t>PRODUSE</t>
  </si>
  <si>
    <t>SERVICII</t>
  </si>
  <si>
    <t>LUCRARI</t>
  </si>
  <si>
    <t>ACHIZITII DIRECTE</t>
  </si>
  <si>
    <t>TOTAL PROGRAM ACHIZITII</t>
  </si>
  <si>
    <t>TOTAL ACHIZTII DIRECTE</t>
  </si>
  <si>
    <t xml:space="preserve">TOTAL </t>
  </si>
  <si>
    <t>din care :</t>
  </si>
  <si>
    <t>din fonduri de PRODUCTIE</t>
  </si>
  <si>
    <t>din fonduri de INVESTITII</t>
  </si>
  <si>
    <t>ANEXA 3</t>
  </si>
  <si>
    <t>MONITORIZARE ACORDURI CADRU</t>
  </si>
  <si>
    <t>Nr</t>
  </si>
  <si>
    <t>tip contract</t>
  </si>
  <si>
    <t>Obiectul acordului cadru</t>
  </si>
  <si>
    <t>EO derulatoare</t>
  </si>
  <si>
    <t>Responsabil achizitie</t>
  </si>
  <si>
    <t>Valoare  estimata an curent</t>
  </si>
  <si>
    <t>Nr acord cadru</t>
  </si>
  <si>
    <t>Poz PAA/ an atribuire</t>
  </si>
  <si>
    <t>FIRMA</t>
  </si>
  <si>
    <t>An contract subsecvent</t>
  </si>
  <si>
    <t>Nr contract subsecvent</t>
  </si>
  <si>
    <t>Valoare     (lei fara TVA)</t>
  </si>
  <si>
    <t>Anunt atribuire</t>
  </si>
  <si>
    <t>Doc constatator</t>
  </si>
  <si>
    <t>ROMTAM</t>
  </si>
  <si>
    <t>LN3 Lucrari de refacere zidarie refractara/izolatii termice la cazanele de abur din CTE Sud</t>
  </si>
  <si>
    <t>AC 423/13.09.2022</t>
  </si>
  <si>
    <t>SCNA1075936/13.09.2022</t>
  </si>
  <si>
    <t>1 (531)/10.11.2022</t>
  </si>
  <si>
    <t>SCNA1075936/11.11.2022</t>
  </si>
  <si>
    <t>Anexa 2</t>
  </si>
  <si>
    <t xml:space="preserve">STRATEGIA ANUALA DE ACHIZITII SECTORIALE </t>
  </si>
  <si>
    <t>ACHIZITII EXCEPTATE DE LA APLICAREA LEGISLATIEI DE ACHIZITII SECTORIALE</t>
  </si>
  <si>
    <t>Nr crt</t>
  </si>
  <si>
    <t>Obiect contract</t>
  </si>
  <si>
    <t>Valoare estimata  (lei fara TVA)</t>
  </si>
  <si>
    <t>Perioada estimata pentru darea in consum</t>
  </si>
  <si>
    <t>Persoana responsabila pentru atribuirea contractului</t>
  </si>
  <si>
    <t>Observatii</t>
  </si>
  <si>
    <t>A</t>
  </si>
  <si>
    <t>COMBUSTIBIL</t>
  </si>
  <si>
    <t>Gaze naturale</t>
  </si>
  <si>
    <t>09123000-7</t>
  </si>
  <si>
    <t>S,P,G,V</t>
  </si>
  <si>
    <t>conform reglementari ANRE</t>
  </si>
  <si>
    <t>ian.2023</t>
  </si>
  <si>
    <t>febr.2023-dec.2024</t>
  </si>
  <si>
    <t>Serv Combustibil</t>
  </si>
  <si>
    <t>exceptie in conf. cu art.39 din legea 99/2016</t>
  </si>
  <si>
    <t>Transport gaze naturale</t>
  </si>
  <si>
    <t>60300000-1</t>
  </si>
  <si>
    <t>sept.2023</t>
  </si>
  <si>
    <t>oct.2023-sept.2024</t>
  </si>
  <si>
    <t>Distributie gaze naturale</t>
  </si>
  <si>
    <t>65210000-8</t>
  </si>
  <si>
    <t>Alte servicii aferente combustibilului</t>
  </si>
  <si>
    <t>65200000-5</t>
  </si>
  <si>
    <t>an 2023</t>
  </si>
  <si>
    <t>TOTAL COMBUSTIBIL</t>
  </si>
  <si>
    <t>B</t>
  </si>
  <si>
    <t>ENERGIE ELECTRICA</t>
  </si>
  <si>
    <t>Sinteze</t>
  </si>
  <si>
    <t>Energie electrica</t>
  </si>
  <si>
    <t>09310000-5</t>
  </si>
  <si>
    <t>trim 1,2,3,4</t>
  </si>
  <si>
    <t>Serv Analize si Sinteze</t>
  </si>
  <si>
    <t>Distributie energie electrica</t>
  </si>
  <si>
    <t>65310000-9</t>
  </si>
  <si>
    <t>TOTAL ENERGIE ELECTRTICA</t>
  </si>
  <si>
    <t>C</t>
  </si>
  <si>
    <t xml:space="preserve">APA PENTRU PRODUCERE ENERGIE </t>
  </si>
  <si>
    <t>Tehn.</t>
  </si>
  <si>
    <t>Utilizarea resurselor de apă de subteran pentru CTE Progresu şi CTE Bucureşti Vest  şi  primirea apelor uzate in resursele de apă de suprafaţă -Valea Maminei</t>
  </si>
  <si>
    <t>41100000-0</t>
  </si>
  <si>
    <t>procedura ELCEN</t>
  </si>
  <si>
    <t>Ionescu C</t>
  </si>
  <si>
    <t>exceptie in conf. cu art.38 din legea 99/2016</t>
  </si>
  <si>
    <t xml:space="preserve">Furnizare servicii de alimentare cu apa potabila si industriala, si prestare servicii de canalizare pentru centralele Electrocentrale Bucuresti SA    </t>
  </si>
  <si>
    <t>65100000-4</t>
  </si>
  <si>
    <t>S,V,P,G</t>
  </si>
  <si>
    <t>TOTAL APA PENTRU PRODUCERE ENERGIE</t>
  </si>
  <si>
    <t>D</t>
  </si>
  <si>
    <t>ALTE SERVICII ATRIBUITE IN BAZA UNUI DREPT EXCLUSIV</t>
  </si>
  <si>
    <t>Monitorizare de audit a caracteristicilor fizico-chimice si microbiologice la apa din forajul de mare adancime  pentru obtinerea autorizatiei sanitare de functionare din  CTE Bucuresti Vest</t>
  </si>
  <si>
    <t xml:space="preserve">Verificari tehnice in utilizare si autorizare ISCIR a instalatiilor sub presiune si de ridicat </t>
  </si>
  <si>
    <t>Servicii de colectare, ridicare, transport, depozitare gunoi menajer CTE Sud</t>
  </si>
  <si>
    <t>conform solicitare</t>
  </si>
  <si>
    <t>365 zile</t>
  </si>
  <si>
    <t>TOTAL ALTE SERVICII</t>
  </si>
  <si>
    <t>E</t>
  </si>
  <si>
    <t>ALTE EXCEPTII</t>
  </si>
  <si>
    <t>Comercializare Energie si Reglementari</t>
  </si>
  <si>
    <t>Achizitie certificate verzi - producator cu obligatia de achizitie CV</t>
  </si>
  <si>
    <t>90731000-0</t>
  </si>
  <si>
    <t>exceptie in conf. cu art.37 al (1) lit "e" din legea 99/2016         Reglementari ANRE privind tranzactionarea in cadrul pietei centralizate de certificate verzi - piata administrata de OPCOM</t>
  </si>
  <si>
    <t>90731210-5</t>
  </si>
  <si>
    <t>trim 1, 4 2023</t>
  </si>
  <si>
    <t>Kedei</t>
  </si>
  <si>
    <t>exceptie in conf. cu art.37 al (1) lit "e" din legea 99/2016 coroborat cu legea 24/2017 art.2 al.(1) pct.17 lit "k"</t>
  </si>
  <si>
    <t>Servicii de asistenta si reprezentare juridica</t>
  </si>
  <si>
    <t>79111000-5</t>
  </si>
  <si>
    <t xml:space="preserve">exceptie in conf. cu art.37 din legea 99/2016 </t>
  </si>
  <si>
    <t>TOTAL ALTE EXCEPTII</t>
  </si>
  <si>
    <t>TOTAL ANEXA 2</t>
  </si>
  <si>
    <t>SEF SERV. ACHIZITII</t>
  </si>
  <si>
    <t>ELABORAT</t>
  </si>
  <si>
    <t>Cristina Peride</t>
  </si>
  <si>
    <t>Roxana Kedei</t>
  </si>
  <si>
    <t>tudor</t>
  </si>
  <si>
    <t xml:space="preserve">CENTRALIZATOR </t>
  </si>
  <si>
    <t>Cap.1.</t>
  </si>
  <si>
    <t>(lei fara TVA)</t>
  </si>
  <si>
    <t>Cap.2</t>
  </si>
  <si>
    <t>TOTAL ACHIZITII DIRECTE</t>
  </si>
  <si>
    <t>TOTAL ANEXA 1</t>
  </si>
  <si>
    <t>ANEXA 2</t>
  </si>
  <si>
    <t>Combustibil</t>
  </si>
  <si>
    <t>Apa pt producere energie electrica</t>
  </si>
  <si>
    <t>Alte servicii atribuite in baza unui drept exclusiv</t>
  </si>
  <si>
    <t>TOTAL GENERAL</t>
  </si>
  <si>
    <t>Anca Ordean</t>
  </si>
  <si>
    <t>Elaborat</t>
  </si>
  <si>
    <t>S.A.S 2023</t>
  </si>
  <si>
    <t>Sef B.M.A.P</t>
  </si>
  <si>
    <t>Valoare estimata a se cheltui in 2025-2026</t>
  </si>
  <si>
    <t>IA73</t>
  </si>
  <si>
    <t>IA74</t>
  </si>
  <si>
    <t>IA75</t>
  </si>
  <si>
    <t>IA76</t>
  </si>
  <si>
    <t>Studii preinvestitionale cuprinse in Lista de studii preinvestitionale din anul 2023</t>
  </si>
  <si>
    <t>DRUSSM; Aprov</t>
  </si>
  <si>
    <t>IA77</t>
  </si>
  <si>
    <t>IA78</t>
  </si>
  <si>
    <t>SEF B.M.A.P</t>
  </si>
  <si>
    <t>Stelaj vertical 9 butelii gaz</t>
  </si>
  <si>
    <t>39151100-6</t>
  </si>
  <si>
    <t>Inmagazinare gaze naturale</t>
  </si>
  <si>
    <t>76100000-4</t>
  </si>
  <si>
    <t>nov.2023-martie 2024</t>
  </si>
  <si>
    <t>(*)</t>
  </si>
  <si>
    <t>Teste pentru certificarea grupurilor energetice care  furnizeaza servicii de sistem</t>
  </si>
  <si>
    <t>71314000-2</t>
  </si>
  <si>
    <t>Consultanta privind atragerea de fonduri nerambursabile necesare finantarii proiectelor de investitii din cadrul ELCEN</t>
  </si>
  <si>
    <t>79400000-8</t>
  </si>
  <si>
    <t>IIIB74</t>
  </si>
  <si>
    <t>IIIB75</t>
  </si>
  <si>
    <r>
      <t xml:space="preserve">PS </t>
    </r>
    <r>
      <rPr>
        <sz val="10"/>
        <color rgb="FFFF0000"/>
        <rFont val="Arial"/>
        <family val="2"/>
      </rPr>
      <t>modificat la LD</t>
    </r>
  </si>
  <si>
    <t>EO</t>
  </si>
  <si>
    <t>Piese schimb polizor Bosch (comutator; modul electronic, set roti conice, set perii carbon, mufa)</t>
  </si>
  <si>
    <t>34913000-0</t>
  </si>
  <si>
    <t>Canepa</t>
  </si>
  <si>
    <t>19400000-0</t>
  </si>
  <si>
    <t>Scara aluminiu (2x4 trepte)</t>
  </si>
  <si>
    <t>44423200-3</t>
  </si>
  <si>
    <r>
      <t xml:space="preserve">Containere transport apa amoniacala </t>
    </r>
    <r>
      <rPr>
        <sz val="10"/>
        <color rgb="FFFF0000"/>
        <rFont val="Arial"/>
        <family val="2"/>
      </rPr>
      <t>modificat la Containere transport apa amoniacala,hidroxid de sodiu, acid clorhidric tehnic</t>
    </r>
  </si>
  <si>
    <t>similar cu IA70 pentru filtre ulei - 79839 lei (DDA 10)</t>
  </si>
  <si>
    <t>Ușă interior/exterior din PVC, cu geam termopan 1/3 Far Est tip 1, 3 camere, prag aluminiu, stânga, alb, 67 x 202 cm, dimensiune gol zid 70 x 205 cm</t>
  </si>
  <si>
    <t>44221200-7</t>
  </si>
  <si>
    <t>Rotametru Georg Fischer tip SK30; Ejector Georg Fischer tip P20</t>
  </si>
  <si>
    <t>38429000-8; 42956000-2</t>
  </si>
  <si>
    <t>Piese schimb polizor Bosch (cablu alimentare, set perii carbon Bosch, perii carbon Makita)</t>
  </si>
  <si>
    <t>Statie de lucru  i3, 8 GB RAM, 512GB SSD + SO</t>
  </si>
  <si>
    <t>Analiza de risc la Securitatea Fizica</t>
  </si>
  <si>
    <t>90711100-5</t>
  </si>
  <si>
    <t>Rezistente de incalzit prezoane 460 mmxfi18 mm 3 buc; 650 mmxfi18 mm 3 buc</t>
  </si>
  <si>
    <t>39715220-5</t>
  </si>
  <si>
    <t>Servomotor pentru arzatorul nr.3.3 de la CAF nr.4 CTE Grozavesti</t>
  </si>
  <si>
    <t>42390000-6</t>
  </si>
  <si>
    <t>similar IA33</t>
  </si>
  <si>
    <t>similar IA78.9</t>
  </si>
  <si>
    <r>
      <rPr>
        <b/>
        <sz val="10"/>
        <color rgb="FFFF0000"/>
        <rFont val="Arial"/>
        <family val="2"/>
      </rPr>
      <t>Pozitie transferata</t>
    </r>
    <r>
      <rPr>
        <sz val="10"/>
        <color theme="1"/>
        <rFont val="Arial"/>
        <family val="2"/>
      </rPr>
      <t xml:space="preserve"> - Vata minerala</t>
    </r>
  </si>
  <si>
    <t>IA79</t>
  </si>
  <si>
    <t>similar IIIA166 pentru filtre ulei - 79839 lei (DDA 10); similar IA78 pentru filtre aer - 421.097,8 lei (DDA 441/2022)</t>
  </si>
  <si>
    <r>
      <rPr>
        <b/>
        <sz val="10"/>
        <color rgb="FFFF0000"/>
        <rFont val="Arial"/>
        <family val="2"/>
      </rPr>
      <t>Pozitie transferata</t>
    </r>
    <r>
      <rPr>
        <sz val="10"/>
        <color theme="1"/>
        <rFont val="Arial"/>
        <family val="2"/>
      </rPr>
      <t xml:space="preserve"> - Celule pentru baterii stationare</t>
    </r>
  </si>
  <si>
    <t>IA80</t>
  </si>
  <si>
    <t>Ansamblu flansa cu lagar, polizor unghiular Bosch GWS 24-230 JVX/3601 H64 U07/230V</t>
  </si>
  <si>
    <t>42932100-9</t>
  </si>
  <si>
    <t>Aparat de laminat</t>
  </si>
  <si>
    <t>TV Led UHD 2 buc; adaptor HDMI la DVI 24+1 YWD-FMM 2- 2 buc; suport suspendare perete TV/LCD 2 buc</t>
  </si>
  <si>
    <t>32324100-1; 32351000-8;30237260-9</t>
  </si>
  <si>
    <t>31625200-5</t>
  </si>
  <si>
    <t>Centrala detectie si semnalizare la incendiu J424-8M (echipata cu doua module de extensie 8 zone J400-8M si acumulatori) aferenta Corp SPC (pompieri) din CTE Sud</t>
  </si>
  <si>
    <t>Asistenta si configurare REH TA1 Groz. Pentru simulare variatii de frecventa la testele pentru certificarea TA1 ca furnizor de servicii de sistem</t>
  </si>
  <si>
    <t>71356300-1</t>
  </si>
  <si>
    <t>Perdea gata facuta 140x300 cm, gri</t>
  </si>
  <si>
    <t>39515000-5</t>
  </si>
  <si>
    <r>
      <t xml:space="preserve">LD </t>
    </r>
    <r>
      <rPr>
        <sz val="10"/>
        <color rgb="FFFF0000"/>
        <rFont val="Arial"/>
        <family val="2"/>
      </rPr>
      <t>modificat la PS</t>
    </r>
  </si>
  <si>
    <r>
      <t xml:space="preserve">PS </t>
    </r>
    <r>
      <rPr>
        <sz val="10"/>
        <color rgb="FFFF0000"/>
        <rFont val="Arial"/>
        <family val="2"/>
      </rPr>
      <t>modificat la AD</t>
    </r>
  </si>
  <si>
    <t>Roata roaba plina 3,5-8 - 2buc; Saci rafie 15 buc/set - 1 set; Var calcinat pulbere (stins) 25 kg/sac - 7 buc</t>
  </si>
  <si>
    <t>34324000-4; 18937000-6; 24213000-0</t>
  </si>
  <si>
    <t>Unitate de lucru  i3, 8 GB RAM, 512GB SSD + SO</t>
  </si>
  <si>
    <t>Camera supraveghere video; Card MicroSD</t>
  </si>
  <si>
    <t>35125300-2; 30233110-5</t>
  </si>
  <si>
    <t xml:space="preserve">Scara portabila de aluminiu (3x7 trepte) </t>
  </si>
  <si>
    <t>LD modificat la PS</t>
  </si>
  <si>
    <t>IB57</t>
  </si>
  <si>
    <t>Servicii audit financiar</t>
  </si>
  <si>
    <t>79212100-4</t>
  </si>
  <si>
    <t>SEF SERVICIU ACHIZITII</t>
  </si>
  <si>
    <t>PS modificat la LD</t>
  </si>
  <si>
    <t>Achizitie certificate emisii gaze cu efect de sera pt conformare 2023</t>
  </si>
  <si>
    <t>Suma de 157.951.161 lei aferenta achizitiei pentru conformare cu 2022 a fost prevazuta in bugetul anului 2022</t>
  </si>
  <si>
    <t>Alte exceptii (certificare verzi, EUA, servicii asistenta si reprezentare juridica)</t>
  </si>
</sst>
</file>

<file path=xl/styles.xml><?xml version="1.0" encoding="utf-8"?>
<styleSheet xmlns="http://schemas.openxmlformats.org/spreadsheetml/2006/main">
  <numFmts count="4">
    <numFmt numFmtId="43" formatCode="_-* #,##0.00\ _l_e_i_-;\-* #,##0.00\ _l_e_i_-;_-* &quot;-&quot;??\ _l_e_i_-;_-@_-"/>
    <numFmt numFmtId="164" formatCode="dd/mm/yy;@"/>
    <numFmt numFmtId="165" formatCode="_(* #,##0.00_);_(* \(#,##0.00\);_(* &quot;-&quot;??_);_(@_)"/>
    <numFmt numFmtId="166" formatCode="#,##0.0"/>
  </numFmts>
  <fonts count="57">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b/>
      <sz val="11"/>
      <color indexed="56"/>
      <name val="Calibri"/>
      <family val="2"/>
    </font>
    <font>
      <sz val="10"/>
      <name val="Arial"/>
      <family val="2"/>
    </font>
    <font>
      <b/>
      <sz val="10"/>
      <name val="Arial"/>
      <family val="2"/>
    </font>
    <font>
      <sz val="10"/>
      <color theme="1"/>
      <name val="Arial"/>
      <family val="2"/>
    </font>
    <font>
      <b/>
      <sz val="10"/>
      <color theme="1"/>
      <name val="Arial"/>
      <family val="2"/>
    </font>
    <font>
      <b/>
      <sz val="10"/>
      <color rgb="FF9C0006"/>
      <name val="Arial"/>
      <family val="2"/>
    </font>
    <font>
      <sz val="10"/>
      <color indexed="8"/>
      <name val="Arial"/>
      <family val="2"/>
    </font>
    <font>
      <sz val="10"/>
      <color rgb="FF000000"/>
      <name val="Arial"/>
      <family val="2"/>
    </font>
    <font>
      <sz val="10"/>
      <color rgb="FFFF0000"/>
      <name val="Arial"/>
      <family val="2"/>
    </font>
    <font>
      <b/>
      <sz val="10"/>
      <color indexed="8"/>
      <name val="Arial"/>
      <family val="2"/>
    </font>
    <font>
      <sz val="12"/>
      <name val="TimesRomanR"/>
    </font>
    <font>
      <b/>
      <sz val="10"/>
      <color rgb="FFFF0000"/>
      <name val="Arial"/>
      <family val="2"/>
    </font>
    <font>
      <b/>
      <sz val="11"/>
      <color theme="1"/>
      <name val="Calibri"/>
      <family val="2"/>
      <scheme val="minor"/>
    </font>
    <font>
      <b/>
      <sz val="9"/>
      <color indexed="81"/>
      <name val="Tahoma"/>
      <family val="2"/>
    </font>
    <font>
      <sz val="9"/>
      <color indexed="81"/>
      <name val="Tahoma"/>
      <family val="2"/>
    </font>
    <font>
      <b/>
      <sz val="11"/>
      <color theme="1"/>
      <name val="Calibri"/>
      <family val="2"/>
      <charset val="238"/>
      <scheme val="minor"/>
    </font>
    <font>
      <b/>
      <sz val="14"/>
      <color theme="1"/>
      <name val="Arial"/>
      <family val="2"/>
    </font>
    <font>
      <b/>
      <sz val="11"/>
      <color theme="1"/>
      <name val="Arial"/>
      <family val="2"/>
    </font>
    <font>
      <b/>
      <sz val="12"/>
      <color theme="1"/>
      <name val="Arial"/>
      <family val="2"/>
    </font>
    <font>
      <b/>
      <sz val="10"/>
      <name val="Arial"/>
      <family val="2"/>
      <charset val="238"/>
    </font>
    <font>
      <sz val="10"/>
      <color indexed="8"/>
      <name val="Arial"/>
      <family val="2"/>
      <charset val="238"/>
    </font>
    <font>
      <sz val="10"/>
      <name val="Arial"/>
      <family val="2"/>
      <charset val="238"/>
    </font>
    <font>
      <b/>
      <sz val="10"/>
      <color indexed="8"/>
      <name val="Arial"/>
      <family val="2"/>
      <charset val="238"/>
    </font>
    <font>
      <sz val="9"/>
      <name val="Arial"/>
      <family val="2"/>
    </font>
    <font>
      <b/>
      <i/>
      <sz val="10"/>
      <name val="Arial"/>
      <family val="2"/>
      <charset val="238"/>
    </font>
    <font>
      <b/>
      <sz val="9"/>
      <name val="Arial"/>
      <family val="2"/>
    </font>
    <font>
      <b/>
      <i/>
      <sz val="8"/>
      <name val="Arial"/>
      <family val="2"/>
    </font>
    <font>
      <b/>
      <i/>
      <sz val="9"/>
      <name val="Arial"/>
      <family val="2"/>
    </font>
    <font>
      <b/>
      <i/>
      <sz val="8"/>
      <name val="Arial"/>
      <family val="2"/>
      <charset val="238"/>
    </font>
    <font>
      <sz val="9"/>
      <name val="TimesRomanR"/>
    </font>
    <font>
      <sz val="8"/>
      <name val="Arial"/>
      <family val="2"/>
      <charset val="238"/>
    </font>
    <font>
      <sz val="9"/>
      <name val="Arial"/>
      <family val="2"/>
      <charset val="238"/>
    </font>
    <font>
      <sz val="8"/>
      <name val="Arial"/>
      <family val="2"/>
    </font>
    <font>
      <b/>
      <i/>
      <sz val="10"/>
      <name val="Arial"/>
      <family val="2"/>
    </font>
    <font>
      <sz val="11"/>
      <name val="Calibri"/>
      <family val="2"/>
      <scheme val="minor"/>
    </font>
    <font>
      <b/>
      <i/>
      <sz val="16"/>
      <name val="Arial"/>
      <family val="2"/>
    </font>
    <font>
      <b/>
      <i/>
      <sz val="8"/>
      <color rgb="FFFF0000"/>
      <name val="Arial"/>
      <family val="2"/>
    </font>
    <font>
      <b/>
      <i/>
      <sz val="10"/>
      <color rgb="FFFF0000"/>
      <name val="Arial"/>
      <family val="2"/>
    </font>
    <font>
      <b/>
      <i/>
      <sz val="9"/>
      <color rgb="FFFF0000"/>
      <name val="Arial"/>
      <family val="2"/>
    </font>
    <font>
      <sz val="8"/>
      <color rgb="FFFF0000"/>
      <name val="Arial"/>
      <family val="2"/>
      <charset val="238"/>
    </font>
    <font>
      <sz val="11"/>
      <color rgb="FFFF0000"/>
      <name val="Calibri"/>
      <family val="2"/>
      <scheme val="minor"/>
    </font>
    <font>
      <b/>
      <sz val="10"/>
      <color rgb="FFFF0000"/>
      <name val="Arial"/>
      <family val="2"/>
      <charset val="238"/>
    </font>
    <font>
      <sz val="9"/>
      <color rgb="FFFF0000"/>
      <name val="Arial"/>
      <family val="2"/>
    </font>
    <font>
      <sz val="8"/>
      <color rgb="FFFF0000"/>
      <name val="Arial"/>
      <family val="2"/>
    </font>
    <font>
      <b/>
      <sz val="9"/>
      <name val="Arial"/>
      <family val="2"/>
      <charset val="238"/>
    </font>
    <font>
      <b/>
      <sz val="9"/>
      <color rgb="FFFF0000"/>
      <name val="Arial"/>
      <family val="2"/>
      <charset val="238"/>
    </font>
    <font>
      <b/>
      <sz val="11"/>
      <name val="Calibri"/>
      <family val="2"/>
      <scheme val="minor"/>
    </font>
    <font>
      <b/>
      <i/>
      <sz val="14"/>
      <name val="Arial"/>
      <family val="2"/>
    </font>
    <font>
      <b/>
      <sz val="14"/>
      <name val="Arial"/>
      <family val="2"/>
      <charset val="238"/>
    </font>
    <font>
      <b/>
      <sz val="12"/>
      <name val="Arial"/>
      <family val="2"/>
      <charset val="238"/>
    </font>
    <font>
      <sz val="9"/>
      <color theme="1"/>
      <name val="Arial"/>
      <family val="2"/>
    </font>
    <font>
      <sz val="8"/>
      <name val="TimesRomanR"/>
    </font>
    <font>
      <b/>
      <sz val="8"/>
      <name val="Arial"/>
      <family val="2"/>
    </font>
    <font>
      <sz val="8"/>
      <color theme="1"/>
      <name val="Calibri"/>
      <family val="2"/>
      <charset val="238"/>
      <scheme val="minor"/>
    </font>
  </fonts>
  <fills count="5">
    <fill>
      <patternFill patternType="none"/>
    </fill>
    <fill>
      <patternFill patternType="gray125"/>
    </fill>
    <fill>
      <patternFill patternType="solid">
        <fgColor rgb="FFFFC7CE"/>
      </patternFill>
    </fill>
    <fill>
      <patternFill patternType="solid">
        <fgColor theme="0"/>
        <bgColor indexed="64"/>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2" borderId="0" applyNumberFormat="0" applyBorder="0" applyAlignment="0" applyProtection="0"/>
    <xf numFmtId="0" fontId="4" fillId="0" borderId="0"/>
    <xf numFmtId="0" fontId="13" fillId="0" borderId="0"/>
    <xf numFmtId="0" fontId="1" fillId="0" borderId="0"/>
  </cellStyleXfs>
  <cellXfs count="428">
    <xf numFmtId="0" fontId="0" fillId="0" borderId="0" xfId="0"/>
    <xf numFmtId="0" fontId="0" fillId="0" borderId="1" xfId="0" applyFill="1" applyBorder="1" applyAlignment="1">
      <alignment horizontal="right" vertical="center" wrapText="1"/>
    </xf>
    <xf numFmtId="0" fontId="0" fillId="0" borderId="1" xfId="0" applyFill="1" applyBorder="1" applyAlignment="1">
      <alignment horizontal="left" vertical="center" wrapText="1"/>
    </xf>
    <xf numFmtId="0" fontId="0" fillId="0" borderId="1" xfId="0" applyFill="1" applyBorder="1" applyAlignment="1">
      <alignment vertical="center" wrapText="1"/>
    </xf>
    <xf numFmtId="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pplyProtection="1">
      <alignment vertical="center" wrapText="1"/>
      <protection locked="0"/>
    </xf>
    <xf numFmtId="0" fontId="7" fillId="0" borderId="1" xfId="0" applyFont="1" applyFill="1" applyBorder="1" applyAlignment="1" applyProtection="1">
      <alignment vertical="center" wrapText="1"/>
      <protection locked="0"/>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3" borderId="1" xfId="0" applyFont="1" applyFill="1" applyBorder="1" applyAlignment="1">
      <alignment vertical="center" wrapText="1"/>
    </xf>
    <xf numFmtId="3" fontId="7" fillId="0" borderId="1" xfId="0" applyNumberFormat="1" applyFont="1" applyFill="1" applyBorder="1" applyAlignment="1">
      <alignment vertical="center" wrapText="1"/>
    </xf>
    <xf numFmtId="4" fontId="15" fillId="0" borderId="0" xfId="0" applyNumberFormat="1" applyFont="1"/>
    <xf numFmtId="4" fontId="0" fillId="0" borderId="0" xfId="0" applyNumberFormat="1"/>
    <xf numFmtId="0" fontId="5" fillId="0" borderId="0" xfId="0" applyFont="1" applyFill="1" applyBorder="1" applyAlignment="1">
      <alignment vertical="center" wrapText="1"/>
    </xf>
    <xf numFmtId="4" fontId="7" fillId="0" borderId="1" xfId="0" applyNumberFormat="1" applyFont="1" applyFill="1" applyBorder="1" applyAlignment="1">
      <alignment vertical="center" wrapText="1"/>
    </xf>
    <xf numFmtId="0" fontId="19" fillId="0" borderId="1" xfId="0" applyFont="1" applyFill="1" applyBorder="1" applyAlignment="1">
      <alignment vertical="center" wrapText="1"/>
    </xf>
    <xf numFmtId="0" fontId="20" fillId="0" borderId="1" xfId="0" applyFont="1" applyFill="1" applyBorder="1" applyAlignment="1">
      <alignment vertical="center" wrapText="1"/>
    </xf>
    <xf numFmtId="0" fontId="21" fillId="0" borderId="1" xfId="0" applyFont="1" applyFill="1" applyBorder="1" applyAlignment="1">
      <alignment vertical="center" wrapText="1"/>
    </xf>
    <xf numFmtId="4" fontId="15" fillId="0" borderId="1" xfId="0" applyNumberFormat="1" applyFont="1" applyBorder="1"/>
    <xf numFmtId="4" fontId="15" fillId="0" borderId="0" xfId="0" applyNumberFormat="1" applyFont="1" applyBorder="1"/>
    <xf numFmtId="0" fontId="21" fillId="0" borderId="0" xfId="0" applyFont="1" applyFill="1"/>
    <xf numFmtId="0" fontId="19" fillId="0" borderId="0" xfId="0" applyFont="1" applyFill="1"/>
    <xf numFmtId="0" fontId="21" fillId="0" borderId="0" xfId="0" applyFont="1" applyFill="1" applyBorder="1"/>
    <xf numFmtId="0" fontId="19" fillId="0" borderId="0" xfId="0" applyFont="1" applyFill="1" applyBorder="1" applyAlignment="1">
      <alignment vertical="center" wrapText="1"/>
    </xf>
    <xf numFmtId="0" fontId="21" fillId="0" borderId="0" xfId="0" applyFont="1" applyFill="1" applyBorder="1" applyAlignment="1">
      <alignmen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pplyProtection="1">
      <alignment vertical="center" wrapText="1"/>
      <protection locked="0"/>
    </xf>
    <xf numFmtId="164"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pplyProtection="1">
      <alignment vertical="center" wrapText="1"/>
      <protection locked="0"/>
    </xf>
    <xf numFmtId="4" fontId="7" fillId="0" borderId="0" xfId="0" applyNumberFormat="1" applyFont="1" applyFill="1" applyBorder="1" applyAlignment="1">
      <alignment vertical="center" wrapText="1"/>
    </xf>
    <xf numFmtId="3" fontId="7" fillId="0" borderId="0" xfId="0" applyNumberFormat="1" applyFont="1" applyFill="1" applyBorder="1" applyAlignment="1">
      <alignment vertical="center" wrapText="1"/>
    </xf>
    <xf numFmtId="4" fontId="6" fillId="0" borderId="0" xfId="0" applyNumberFormat="1" applyFont="1" applyFill="1" applyBorder="1" applyAlignment="1">
      <alignment vertical="center" wrapText="1"/>
    </xf>
    <xf numFmtId="0" fontId="7" fillId="0" borderId="0" xfId="0" applyFont="1" applyFill="1" applyBorder="1" applyAlignment="1">
      <alignment vertical="center" wrapText="1"/>
    </xf>
    <xf numFmtId="0" fontId="19" fillId="0" borderId="0" xfId="0" applyFont="1" applyFill="1" applyBorder="1"/>
    <xf numFmtId="0" fontId="4" fillId="4" borderId="1" xfId="0" applyFont="1" applyFill="1" applyBorder="1" applyAlignment="1">
      <alignment vertical="center"/>
    </xf>
    <xf numFmtId="0" fontId="26" fillId="0" borderId="0" xfId="0" applyFont="1" applyAlignment="1">
      <alignment vertical="center"/>
    </xf>
    <xf numFmtId="0" fontId="26" fillId="0" borderId="0" xfId="0" applyFont="1" applyAlignment="1">
      <alignment horizontal="center" vertical="center"/>
    </xf>
    <xf numFmtId="0" fontId="26" fillId="0" borderId="0" xfId="0" applyFont="1" applyAlignment="1">
      <alignment horizontal="right" vertical="center"/>
    </xf>
    <xf numFmtId="3" fontId="26" fillId="0" borderId="0" xfId="0" applyNumberFormat="1" applyFont="1" applyAlignment="1">
      <alignment horizontal="center" vertical="center" wrapText="1"/>
    </xf>
    <xf numFmtId="0" fontId="26" fillId="0" borderId="0" xfId="0" applyFont="1" applyAlignment="1">
      <alignment vertical="center" wrapText="1"/>
    </xf>
    <xf numFmtId="0" fontId="22" fillId="4" borderId="0" xfId="0" applyFont="1" applyFill="1" applyAlignment="1">
      <alignment horizontal="left" vertical="center"/>
    </xf>
    <xf numFmtId="0" fontId="27" fillId="4" borderId="0" xfId="0" applyFont="1" applyFill="1" applyAlignment="1">
      <alignment horizontal="left" vertical="center"/>
    </xf>
    <xf numFmtId="0" fontId="28" fillId="0" borderId="0" xfId="0" applyFont="1" applyAlignment="1">
      <alignment vertical="center"/>
    </xf>
    <xf numFmtId="0" fontId="26" fillId="0" borderId="0" xfId="0" applyFont="1" applyAlignment="1">
      <alignment horizontal="center" vertical="center" wrapText="1"/>
    </xf>
    <xf numFmtId="0" fontId="28" fillId="4" borderId="0" xfId="0" applyFont="1" applyFill="1" applyAlignment="1">
      <alignment horizontal="center" vertical="center"/>
    </xf>
    <xf numFmtId="0" fontId="29" fillId="4" borderId="1" xfId="0" applyFont="1" applyFill="1" applyBorder="1" applyAlignment="1">
      <alignment horizontal="center" vertical="center" wrapText="1"/>
    </xf>
    <xf numFmtId="3" fontId="29" fillId="4" borderId="1" xfId="0" applyNumberFormat="1" applyFont="1" applyFill="1" applyBorder="1" applyAlignment="1">
      <alignment horizontal="center" vertical="center" wrapText="1"/>
    </xf>
    <xf numFmtId="0" fontId="30" fillId="4"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26" fillId="0" borderId="4" xfId="0" applyFont="1" applyBorder="1" applyAlignment="1">
      <alignment vertical="center" wrapText="1"/>
    </xf>
    <xf numFmtId="0" fontId="26" fillId="0" borderId="8" xfId="0" applyFont="1" applyBorder="1" applyAlignment="1">
      <alignment horizontal="center" vertical="center" wrapText="1"/>
    </xf>
    <xf numFmtId="0" fontId="26" fillId="0" borderId="1" xfId="0" applyFont="1" applyBorder="1" applyAlignment="1">
      <alignment vertical="center" wrapText="1"/>
    </xf>
    <xf numFmtId="0" fontId="26" fillId="0" borderId="3" xfId="0" applyFont="1" applyBorder="1" applyAlignment="1">
      <alignment vertical="center" wrapText="1"/>
    </xf>
    <xf numFmtId="0" fontId="26" fillId="0" borderId="0"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9" xfId="0" applyFont="1" applyBorder="1" applyAlignment="1">
      <alignment horizontal="right" vertical="center" wrapText="1"/>
    </xf>
    <xf numFmtId="3" fontId="26" fillId="0" borderId="3" xfId="0" applyNumberFormat="1" applyFont="1" applyBorder="1" applyAlignment="1">
      <alignment horizontal="center" vertical="center" wrapText="1"/>
    </xf>
    <xf numFmtId="0" fontId="26" fillId="0" borderId="0" xfId="0" applyFont="1" applyBorder="1" applyAlignment="1">
      <alignment vertical="center" wrapText="1"/>
    </xf>
    <xf numFmtId="0" fontId="26" fillId="0" borderId="3" xfId="0" applyFont="1" applyBorder="1" applyAlignment="1">
      <alignment vertical="center"/>
    </xf>
    <xf numFmtId="0" fontId="26" fillId="0" borderId="0" xfId="0" applyFont="1" applyBorder="1" applyAlignment="1">
      <alignment horizontal="center" vertical="center"/>
    </xf>
    <xf numFmtId="0" fontId="26" fillId="0" borderId="3" xfId="0" applyFont="1" applyBorder="1" applyAlignment="1">
      <alignment horizontal="center" vertical="center"/>
    </xf>
    <xf numFmtId="0" fontId="26" fillId="0" borderId="9" xfId="0" applyFont="1" applyBorder="1" applyAlignment="1">
      <alignment horizontal="right" vertical="center"/>
    </xf>
    <xf numFmtId="0" fontId="26" fillId="0" borderId="0" xfId="0" applyFont="1" applyBorder="1" applyAlignment="1">
      <alignment vertical="center"/>
    </xf>
    <xf numFmtId="0" fontId="26" fillId="0" borderId="1" xfId="0" applyFont="1" applyBorder="1" applyAlignment="1">
      <alignment horizontal="right" vertical="center"/>
    </xf>
    <xf numFmtId="0" fontId="26" fillId="0" borderId="6" xfId="0" applyFont="1" applyBorder="1" applyAlignment="1">
      <alignment vertical="center"/>
    </xf>
    <xf numFmtId="0" fontId="26" fillId="0" borderId="10" xfId="0" applyFont="1" applyBorder="1" applyAlignment="1">
      <alignment horizontal="center" vertical="center"/>
    </xf>
    <xf numFmtId="0" fontId="26" fillId="0" borderId="6" xfId="0" applyFont="1" applyBorder="1" applyAlignment="1">
      <alignment horizontal="center" vertical="center"/>
    </xf>
    <xf numFmtId="0" fontId="26" fillId="0" borderId="10" xfId="0" applyFont="1" applyBorder="1" applyAlignment="1">
      <alignment horizontal="right" vertical="center"/>
    </xf>
    <xf numFmtId="3" fontId="26" fillId="0" borderId="6" xfId="0" applyNumberFormat="1" applyFont="1" applyBorder="1" applyAlignment="1">
      <alignment horizontal="center" vertical="center" wrapText="1"/>
    </xf>
    <xf numFmtId="0" fontId="26" fillId="0" borderId="7" xfId="0" applyFont="1" applyBorder="1" applyAlignment="1">
      <alignment vertical="center"/>
    </xf>
    <xf numFmtId="0" fontId="26" fillId="0" borderId="11" xfId="0" applyFont="1" applyBorder="1" applyAlignment="1">
      <alignment horizontal="center" vertical="center"/>
    </xf>
    <xf numFmtId="0" fontId="26" fillId="0" borderId="6" xfId="0" applyFont="1" applyBorder="1" applyAlignment="1">
      <alignment vertical="center" wrapText="1"/>
    </xf>
    <xf numFmtId="0" fontId="28" fillId="0" borderId="6" xfId="0" applyFont="1" applyBorder="1" applyAlignment="1">
      <alignment vertical="center"/>
    </xf>
    <xf numFmtId="0" fontId="32" fillId="4" borderId="1" xfId="4" applyFont="1" applyFill="1" applyBorder="1" applyAlignment="1" applyProtection="1">
      <alignment vertical="center" wrapText="1"/>
      <protection locked="0"/>
    </xf>
    <xf numFmtId="0" fontId="26" fillId="0" borderId="1" xfId="0" applyFont="1" applyBorder="1" applyAlignment="1">
      <alignment horizontal="center" vertical="center" wrapText="1"/>
    </xf>
    <xf numFmtId="0" fontId="0" fillId="0" borderId="1" xfId="0" applyBorder="1" applyAlignment="1">
      <alignment vertical="center" wrapText="1"/>
    </xf>
    <xf numFmtId="0" fontId="26" fillId="0" borderId="1" xfId="0" applyFont="1" applyBorder="1" applyAlignment="1">
      <alignment horizontal="right" vertical="center" wrapText="1"/>
    </xf>
    <xf numFmtId="3" fontId="26" fillId="0" borderId="1" xfId="0" applyNumberFormat="1" applyFont="1" applyBorder="1" applyAlignment="1">
      <alignment horizontal="center" vertical="center" wrapText="1"/>
    </xf>
    <xf numFmtId="0" fontId="0" fillId="0" borderId="0" xfId="0" applyFill="1" applyAlignment="1">
      <alignment vertical="center"/>
    </xf>
    <xf numFmtId="0" fontId="9" fillId="0" borderId="0" xfId="0" applyFont="1" applyFill="1" applyBorder="1" applyAlignment="1">
      <alignment horizontal="left" vertical="center"/>
    </xf>
    <xf numFmtId="0" fontId="12" fillId="0" borderId="0" xfId="0" applyFont="1" applyFill="1" applyBorder="1" applyAlignment="1">
      <alignment horizontal="left" vertical="center"/>
    </xf>
    <xf numFmtId="0" fontId="33" fillId="0" borderId="1" xfId="0" applyFont="1" applyFill="1" applyBorder="1" applyAlignment="1">
      <alignment horizontal="center" vertical="center" wrapText="1"/>
    </xf>
    <xf numFmtId="3" fontId="33" fillId="0" borderId="1" xfId="0" applyNumberFormat="1" applyFont="1" applyFill="1" applyBorder="1" applyAlignment="1">
      <alignment horizontal="center" vertical="center" wrapText="1"/>
    </xf>
    <xf numFmtId="3" fontId="34" fillId="0" borderId="1" xfId="0" applyNumberFormat="1" applyFont="1" applyFill="1" applyBorder="1" applyAlignment="1">
      <alignment horizontal="center" vertical="center" wrapText="1"/>
    </xf>
    <xf numFmtId="164" fontId="33" fillId="0" borderId="1" xfId="0" applyNumberFormat="1" applyFont="1" applyFill="1" applyBorder="1" applyAlignment="1">
      <alignment horizontal="center" vertical="center" wrapText="1"/>
    </xf>
    <xf numFmtId="0" fontId="33" fillId="0" borderId="1" xfId="0" applyFont="1" applyFill="1" applyBorder="1" applyAlignment="1">
      <alignment vertical="center" wrapText="1"/>
    </xf>
    <xf numFmtId="0" fontId="34"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35" fillId="0" borderId="0" xfId="0" applyFont="1" applyFill="1" applyAlignment="1">
      <alignment horizontal="center" vertical="center" wrapText="1"/>
    </xf>
    <xf numFmtId="0" fontId="5" fillId="0" borderId="0" xfId="0" applyFont="1" applyFill="1" applyBorder="1" applyAlignment="1">
      <alignment horizontal="left" vertical="center"/>
    </xf>
    <xf numFmtId="0" fontId="36" fillId="0" borderId="0" xfId="0" applyFont="1" applyFill="1" applyBorder="1" applyAlignment="1">
      <alignment horizontal="center" vertical="center" wrapText="1"/>
    </xf>
    <xf numFmtId="3" fontId="29" fillId="0" borderId="0" xfId="0" applyNumberFormat="1" applyFont="1" applyFill="1" applyBorder="1" applyAlignment="1">
      <alignment horizontal="right" vertical="center" wrapText="1"/>
    </xf>
    <xf numFmtId="3" fontId="30" fillId="0" borderId="0" xfId="0" applyNumberFormat="1" applyFont="1" applyFill="1" applyBorder="1" applyAlignment="1">
      <alignment horizontal="center" vertical="center" wrapText="1"/>
    </xf>
    <xf numFmtId="3" fontId="26" fillId="0" borderId="3" xfId="0" applyNumberFormat="1" applyFont="1" applyFill="1" applyBorder="1" applyAlignment="1">
      <alignment horizontal="center" vertical="center" wrapText="1"/>
    </xf>
    <xf numFmtId="164" fontId="29" fillId="0" borderId="0" xfId="0" applyNumberFormat="1"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26" fillId="0" borderId="0" xfId="0" applyFont="1" applyFill="1" applyAlignment="1">
      <alignment horizontal="center" vertical="center" wrapText="1"/>
    </xf>
    <xf numFmtId="0" fontId="22" fillId="0" borderId="0" xfId="0" applyFont="1" applyFill="1" applyBorder="1" applyAlignment="1">
      <alignment horizontal="center" vertical="center" wrapText="1"/>
    </xf>
    <xf numFmtId="0" fontId="36" fillId="0" borderId="0" xfId="0" applyFont="1" applyFill="1" applyBorder="1" applyAlignment="1">
      <alignment horizontal="left" vertical="center" wrapText="1"/>
    </xf>
    <xf numFmtId="4" fontId="22" fillId="0" borderId="0" xfId="0" applyNumberFormat="1" applyFont="1" applyFill="1" applyBorder="1" applyAlignment="1">
      <alignment horizontal="right" vertical="center" wrapText="1"/>
    </xf>
    <xf numFmtId="3" fontId="22" fillId="0" borderId="0" xfId="0" applyNumberFormat="1" applyFont="1" applyFill="1" applyBorder="1" applyAlignment="1">
      <alignment horizontal="right" vertical="center" wrapText="1"/>
    </xf>
    <xf numFmtId="3" fontId="38" fillId="0" borderId="0" xfId="0" applyNumberFormat="1" applyFont="1" applyFill="1" applyBorder="1" applyAlignment="1">
      <alignment horizontal="left" vertical="center"/>
    </xf>
    <xf numFmtId="0" fontId="38" fillId="0" borderId="0" xfId="0" applyFont="1" applyFill="1" applyBorder="1" applyAlignment="1">
      <alignment horizontal="center" vertical="center" wrapText="1"/>
    </xf>
    <xf numFmtId="164" fontId="38" fillId="0" borderId="0" xfId="0" applyNumberFormat="1" applyFont="1" applyFill="1" applyBorder="1" applyAlignment="1">
      <alignment horizontal="center" vertical="center" wrapText="1"/>
    </xf>
    <xf numFmtId="0" fontId="38" fillId="0" borderId="0" xfId="0" applyFont="1" applyFill="1" applyBorder="1" applyAlignment="1">
      <alignment vertical="center" wrapText="1"/>
    </xf>
    <xf numFmtId="0" fontId="33" fillId="0" borderId="0" xfId="0" applyFont="1" applyFill="1" applyAlignment="1">
      <alignment horizontal="center" vertical="center" wrapText="1"/>
    </xf>
    <xf numFmtId="0" fontId="39" fillId="0" borderId="0" xfId="0" applyFont="1" applyFill="1" applyBorder="1" applyAlignment="1">
      <alignment horizontal="center" vertical="center" wrapText="1"/>
    </xf>
    <xf numFmtId="0" fontId="40" fillId="0" borderId="0" xfId="0" applyFont="1" applyFill="1" applyBorder="1" applyAlignment="1">
      <alignment horizontal="left" vertical="center" wrapText="1"/>
    </xf>
    <xf numFmtId="3" fontId="39" fillId="0" borderId="0" xfId="0" applyNumberFormat="1" applyFont="1" applyFill="1" applyBorder="1" applyAlignment="1">
      <alignment horizontal="right" vertical="center" wrapText="1"/>
    </xf>
    <xf numFmtId="3" fontId="41" fillId="0" borderId="0" xfId="0" applyNumberFormat="1" applyFont="1" applyFill="1" applyBorder="1" applyAlignment="1">
      <alignment horizontal="center" vertical="center" wrapText="1"/>
    </xf>
    <xf numFmtId="164" fontId="39" fillId="0" borderId="0" xfId="0" applyNumberFormat="1" applyFont="1" applyFill="1" applyBorder="1" applyAlignment="1">
      <alignment horizontal="center" vertical="center" wrapText="1"/>
    </xf>
    <xf numFmtId="0" fontId="39" fillId="0" borderId="0" xfId="0" applyFont="1" applyFill="1" applyBorder="1" applyAlignment="1">
      <alignment vertical="center" wrapText="1"/>
    </xf>
    <xf numFmtId="0" fontId="42" fillId="0" borderId="0" xfId="0" applyFont="1" applyFill="1" applyAlignment="1">
      <alignment horizontal="center" vertical="center" wrapText="1"/>
    </xf>
    <xf numFmtId="0" fontId="43" fillId="0" borderId="0" xfId="0" applyFont="1" applyFill="1" applyAlignment="1">
      <alignment vertical="center"/>
    </xf>
    <xf numFmtId="0" fontId="22" fillId="0" borderId="0" xfId="0" applyFont="1" applyFill="1" applyBorder="1" applyAlignment="1">
      <alignment horizontal="center" vertical="center"/>
    </xf>
    <xf numFmtId="0" fontId="37" fillId="0" borderId="0" xfId="0" applyFont="1" applyFill="1" applyAlignment="1">
      <alignment vertical="center"/>
    </xf>
    <xf numFmtId="0" fontId="44" fillId="0" borderId="0" xfId="0" applyFont="1" applyFill="1" applyBorder="1" applyAlignment="1">
      <alignment horizontal="center" vertical="center"/>
    </xf>
    <xf numFmtId="0" fontId="40" fillId="0" borderId="0" xfId="0" applyFont="1" applyFill="1" applyBorder="1" applyAlignment="1">
      <alignment horizontal="center" vertical="center" wrapText="1"/>
    </xf>
    <xf numFmtId="3" fontId="44" fillId="0" borderId="0" xfId="0" applyNumberFormat="1" applyFont="1" applyFill="1" applyBorder="1" applyAlignment="1">
      <alignment horizontal="right" vertical="center" wrapText="1"/>
    </xf>
    <xf numFmtId="0" fontId="22"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44" fillId="0" borderId="0" xfId="0" applyFont="1" applyFill="1" applyBorder="1" applyAlignment="1">
      <alignment horizontal="left" vertical="center"/>
    </xf>
    <xf numFmtId="0" fontId="14"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2" fontId="11" fillId="0" borderId="0" xfId="0" applyNumberFormat="1" applyFont="1" applyFill="1" applyBorder="1" applyAlignment="1">
      <alignment horizontal="center" vertical="center" wrapText="1"/>
    </xf>
    <xf numFmtId="14" fontId="11"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3" fontId="5" fillId="0" borderId="0" xfId="0" applyNumberFormat="1" applyFont="1" applyFill="1" applyBorder="1" applyAlignment="1">
      <alignment horizontal="right" vertical="center" wrapText="1"/>
    </xf>
    <xf numFmtId="1" fontId="4" fillId="0" borderId="0" xfId="0" applyNumberFormat="1" applyFont="1" applyFill="1" applyBorder="1" applyAlignment="1">
      <alignment horizontal="left" vertical="center" wrapText="1"/>
    </xf>
    <xf numFmtId="3" fontId="4" fillId="0" borderId="0" xfId="0" applyNumberFormat="1" applyFont="1" applyFill="1" applyBorder="1" applyAlignment="1">
      <alignment vertical="center" wrapText="1"/>
    </xf>
    <xf numFmtId="3" fontId="26" fillId="0" borderId="0" xfId="0" applyNumberFormat="1"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0" fontId="35" fillId="0" borderId="0" xfId="0" applyFont="1" applyFill="1" applyBorder="1" applyAlignment="1">
      <alignment vertical="center" wrapText="1"/>
    </xf>
    <xf numFmtId="0" fontId="37" fillId="0" borderId="0" xfId="0" applyFont="1" applyFill="1" applyBorder="1" applyAlignment="1">
      <alignment vertical="center"/>
    </xf>
    <xf numFmtId="0" fontId="45" fillId="0" borderId="0" xfId="0" applyFont="1" applyFill="1" applyAlignment="1">
      <alignment horizontal="center" vertical="center" wrapText="1"/>
    </xf>
    <xf numFmtId="0" fontId="46" fillId="0" borderId="0" xfId="0" applyFont="1" applyFill="1" applyAlignment="1">
      <alignment horizontal="center" vertical="center" wrapText="1"/>
    </xf>
    <xf numFmtId="0" fontId="26" fillId="0" borderId="0" xfId="0" applyFont="1" applyFill="1" applyAlignment="1">
      <alignment horizontal="left" vertical="center" wrapText="1"/>
    </xf>
    <xf numFmtId="0" fontId="4" fillId="0" borderId="0" xfId="0" applyFont="1" applyFill="1" applyAlignment="1">
      <alignment horizontal="center" vertical="center" wrapText="1"/>
    </xf>
    <xf numFmtId="3" fontId="26" fillId="0" borderId="0" xfId="0" applyNumberFormat="1" applyFont="1" applyFill="1" applyAlignment="1">
      <alignment horizontal="right" vertical="center" wrapText="1"/>
    </xf>
    <xf numFmtId="3" fontId="26" fillId="0" borderId="0" xfId="0" applyNumberFormat="1" applyFont="1" applyFill="1" applyAlignment="1">
      <alignment horizontal="center" vertical="center" wrapText="1"/>
    </xf>
    <xf numFmtId="164" fontId="26" fillId="0" borderId="0" xfId="0" applyNumberFormat="1" applyFont="1" applyFill="1" applyAlignment="1">
      <alignment horizontal="center" vertical="center" wrapText="1"/>
    </xf>
    <xf numFmtId="0" fontId="26" fillId="0" borderId="0" xfId="0" applyFont="1" applyFill="1" applyAlignment="1">
      <alignment vertical="center" wrapText="1"/>
    </xf>
    <xf numFmtId="0" fontId="11" fillId="0" borderId="0" xfId="0" applyFont="1" applyFill="1" applyAlignment="1">
      <alignment horizontal="center" vertical="center" wrapText="1"/>
    </xf>
    <xf numFmtId="3" fontId="45" fillId="0" borderId="0" xfId="0" applyNumberFormat="1" applyFont="1" applyFill="1" applyAlignment="1">
      <alignment horizontal="right" vertical="center" wrapText="1"/>
    </xf>
    <xf numFmtId="3" fontId="45" fillId="0" borderId="0" xfId="0" applyNumberFormat="1" applyFont="1" applyFill="1" applyAlignment="1">
      <alignment horizontal="center" vertical="center" wrapText="1"/>
    </xf>
    <xf numFmtId="164" fontId="45" fillId="0" borderId="0" xfId="0" applyNumberFormat="1" applyFont="1" applyFill="1" applyAlignment="1">
      <alignment horizontal="center" vertical="center" wrapText="1"/>
    </xf>
    <xf numFmtId="0" fontId="45" fillId="0" borderId="0" xfId="0" applyFont="1" applyFill="1" applyAlignment="1">
      <alignment vertical="center" wrapText="1"/>
    </xf>
    <xf numFmtId="0" fontId="45" fillId="0" borderId="0" xfId="0" applyFont="1" applyFill="1" applyAlignment="1">
      <alignment horizontal="left" vertical="center" wrapText="1"/>
    </xf>
    <xf numFmtId="0" fontId="47" fillId="0" borderId="5" xfId="0" applyFont="1" applyFill="1" applyBorder="1" applyAlignment="1">
      <alignment horizontal="right" vertical="center" wrapText="1"/>
    </xf>
    <xf numFmtId="0" fontId="24" fillId="0" borderId="2" xfId="0" applyFont="1" applyFill="1" applyBorder="1" applyAlignment="1">
      <alignment horizontal="center" vertical="center" wrapText="1"/>
    </xf>
    <xf numFmtId="3" fontId="47" fillId="0" borderId="0" xfId="0" applyNumberFormat="1" applyFont="1" applyFill="1" applyBorder="1" applyAlignment="1">
      <alignment horizontal="right" vertical="center" wrapText="1"/>
    </xf>
    <xf numFmtId="0" fontId="48" fillId="0" borderId="0" xfId="0" applyFont="1" applyFill="1" applyBorder="1" applyAlignment="1">
      <alignment horizontal="right" vertical="center" wrapText="1"/>
    </xf>
    <xf numFmtId="3" fontId="48" fillId="0" borderId="0" xfId="0" applyNumberFormat="1" applyFont="1" applyFill="1" applyBorder="1" applyAlignment="1">
      <alignment horizontal="right" vertical="center" wrapText="1"/>
    </xf>
    <xf numFmtId="0" fontId="47" fillId="0" borderId="0" xfId="0" applyFont="1" applyFill="1" applyBorder="1" applyAlignment="1">
      <alignment horizontal="right" vertical="center" wrapText="1"/>
    </xf>
    <xf numFmtId="0" fontId="26" fillId="0" borderId="0" xfId="0" applyFont="1" applyFill="1" applyAlignment="1">
      <alignment vertical="center"/>
    </xf>
    <xf numFmtId="0" fontId="26" fillId="0" borderId="0" xfId="0" applyFont="1" applyFill="1" applyAlignment="1">
      <alignment horizontal="left" vertical="center"/>
    </xf>
    <xf numFmtId="0" fontId="0" fillId="0" borderId="0" xfId="0" applyFill="1"/>
    <xf numFmtId="4" fontId="49" fillId="0" borderId="0" xfId="0" applyNumberFormat="1" applyFont="1" applyFill="1" applyAlignment="1">
      <alignment vertical="center"/>
    </xf>
    <xf numFmtId="4" fontId="15" fillId="0" borderId="0" xfId="0" applyNumberFormat="1" applyFont="1" applyFill="1" applyAlignment="1">
      <alignment vertical="center"/>
    </xf>
    <xf numFmtId="3" fontId="15" fillId="0" borderId="0" xfId="0" applyNumberFormat="1" applyFont="1" applyFill="1" applyAlignment="1">
      <alignment vertical="center"/>
    </xf>
    <xf numFmtId="0" fontId="15" fillId="0" borderId="0" xfId="0" applyFont="1" applyFill="1" applyAlignment="1">
      <alignment vertical="center"/>
    </xf>
    <xf numFmtId="0" fontId="29" fillId="4" borderId="0" xfId="0" applyFont="1" applyFill="1" applyBorder="1" applyAlignment="1">
      <alignment horizontal="center" vertical="center" wrapText="1"/>
    </xf>
    <xf numFmtId="0" fontId="50" fillId="4" borderId="5" xfId="0" applyFont="1" applyFill="1" applyBorder="1" applyAlignment="1">
      <alignment horizontal="center" vertical="center" wrapText="1"/>
    </xf>
    <xf numFmtId="0" fontId="50" fillId="4" borderId="2" xfId="0" applyFont="1" applyFill="1" applyBorder="1" applyAlignment="1">
      <alignment horizontal="right" vertical="center" wrapText="1"/>
    </xf>
    <xf numFmtId="0" fontId="26" fillId="4" borderId="0" xfId="0" applyFont="1" applyFill="1" applyBorder="1" applyAlignment="1">
      <alignment vertical="center"/>
    </xf>
    <xf numFmtId="0" fontId="51" fillId="0" borderId="0" xfId="0" applyFont="1" applyAlignment="1">
      <alignment vertical="center"/>
    </xf>
    <xf numFmtId="0" fontId="4" fillId="4" borderId="0" xfId="0" applyFont="1" applyFill="1" applyBorder="1" applyAlignment="1">
      <alignment horizontal="right" vertical="center"/>
    </xf>
    <xf numFmtId="0" fontId="47" fillId="4" borderId="0" xfId="0" applyFont="1" applyFill="1" applyBorder="1" applyAlignment="1">
      <alignment vertical="center"/>
    </xf>
    <xf numFmtId="0" fontId="22" fillId="0" borderId="0" xfId="0" applyFont="1" applyAlignment="1">
      <alignment vertical="center"/>
    </xf>
    <xf numFmtId="4" fontId="0" fillId="0" borderId="1" xfId="0" applyNumberFormat="1" applyBorder="1" applyAlignment="1">
      <alignment vertical="center" wrapText="1"/>
    </xf>
    <xf numFmtId="0" fontId="4" fillId="0" borderId="1" xfId="0" applyFont="1" applyBorder="1" applyAlignment="1">
      <alignment vertical="center"/>
    </xf>
    <xf numFmtId="4" fontId="5" fillId="4" borderId="1" xfId="0" applyNumberFormat="1" applyFont="1" applyFill="1" applyBorder="1" applyAlignment="1">
      <alignment horizontal="right" vertical="center"/>
    </xf>
    <xf numFmtId="4" fontId="0" fillId="0" borderId="1" xfId="0" applyNumberFormat="1" applyBorder="1"/>
    <xf numFmtId="0" fontId="4" fillId="0" borderId="0" xfId="0" applyFont="1" applyAlignment="1">
      <alignment vertical="center"/>
    </xf>
    <xf numFmtId="4" fontId="4" fillId="4" borderId="0" xfId="0" applyNumberFormat="1" applyFont="1" applyFill="1" applyBorder="1" applyAlignment="1">
      <alignment horizontal="right" vertical="center"/>
    </xf>
    <xf numFmtId="4" fontId="4" fillId="4" borderId="1" xfId="0" applyNumberFormat="1" applyFont="1" applyFill="1" applyBorder="1" applyAlignment="1">
      <alignment horizontal="right" vertical="center"/>
    </xf>
    <xf numFmtId="0" fontId="24" fillId="0" borderId="1" xfId="0" applyFont="1" applyBorder="1" applyAlignment="1">
      <alignment vertical="center"/>
    </xf>
    <xf numFmtId="0" fontId="24" fillId="0" borderId="0" xfId="0" applyFont="1" applyAlignment="1">
      <alignment vertical="center"/>
    </xf>
    <xf numFmtId="0" fontId="22" fillId="0" borderId="1" xfId="0" applyFont="1" applyBorder="1" applyAlignment="1">
      <alignment vertical="center"/>
    </xf>
    <xf numFmtId="4" fontId="22" fillId="4" borderId="1" xfId="0" applyNumberFormat="1" applyFont="1" applyFill="1" applyBorder="1" applyAlignment="1">
      <alignment horizontal="right" vertical="center"/>
    </xf>
    <xf numFmtId="4" fontId="0" fillId="0" borderId="4" xfId="0" applyNumberFormat="1" applyFont="1" applyBorder="1"/>
    <xf numFmtId="0" fontId="26" fillId="4" borderId="0" xfId="0" applyFont="1" applyFill="1" applyBorder="1" applyAlignment="1">
      <alignment horizontal="center" vertical="center"/>
    </xf>
    <xf numFmtId="0" fontId="52" fillId="4" borderId="1" xfId="0" applyFont="1" applyFill="1" applyBorder="1" applyAlignment="1">
      <alignment horizontal="center" vertical="center"/>
    </xf>
    <xf numFmtId="4" fontId="52" fillId="4" borderId="1" xfId="0" applyNumberFormat="1" applyFont="1" applyFill="1" applyBorder="1" applyAlignment="1">
      <alignment horizontal="right" vertical="center"/>
    </xf>
    <xf numFmtId="0" fontId="4" fillId="4" borderId="1" xfId="0" applyFont="1" applyFill="1" applyBorder="1" applyAlignment="1">
      <alignment horizontal="left" vertical="center"/>
    </xf>
    <xf numFmtId="4" fontId="0" fillId="0" borderId="5" xfId="0" applyNumberFormat="1" applyBorder="1"/>
    <xf numFmtId="0" fontId="4" fillId="4" borderId="0" xfId="0" applyFont="1" applyFill="1" applyBorder="1" applyAlignment="1">
      <alignment horizontal="center" vertical="center"/>
    </xf>
    <xf numFmtId="4" fontId="15" fillId="0" borderId="5" xfId="0" applyNumberFormat="1" applyFont="1" applyBorder="1"/>
    <xf numFmtId="0" fontId="26" fillId="0" borderId="0" xfId="0" applyFont="1" applyAlignment="1">
      <alignment horizontal="left" vertical="center"/>
    </xf>
    <xf numFmtId="0" fontId="15" fillId="0" borderId="0" xfId="0" applyFont="1"/>
    <xf numFmtId="4" fontId="15" fillId="0" borderId="0" xfId="0" applyNumberFormat="1" applyFont="1" applyFill="1"/>
    <xf numFmtId="0" fontId="15" fillId="0" borderId="0" xfId="0" applyFont="1" applyFill="1"/>
    <xf numFmtId="0" fontId="14" fillId="0" borderId="0" xfId="0" applyFont="1" applyFill="1" applyBorder="1" applyAlignment="1">
      <alignment vertical="center"/>
    </xf>
    <xf numFmtId="0" fontId="0" fillId="0" borderId="1" xfId="0" applyFill="1" applyBorder="1"/>
    <xf numFmtId="4" fontId="15" fillId="0" borderId="1" xfId="0" applyNumberFormat="1" applyFont="1" applyFill="1" applyBorder="1"/>
    <xf numFmtId="0" fontId="52" fillId="4" borderId="0" xfId="0" applyFont="1" applyFill="1" applyBorder="1" applyAlignment="1">
      <alignment horizontal="center" vertical="center"/>
    </xf>
    <xf numFmtId="4" fontId="52" fillId="4" borderId="0" xfId="0" applyNumberFormat="1" applyFont="1" applyFill="1" applyBorder="1" applyAlignment="1">
      <alignment horizontal="right" vertical="center"/>
    </xf>
    <xf numFmtId="0" fontId="28" fillId="4" borderId="0" xfId="0" applyFont="1" applyFill="1" applyBorder="1" applyAlignment="1">
      <alignment vertical="center"/>
    </xf>
    <xf numFmtId="0" fontId="4" fillId="0" borderId="1" xfId="2" applyFont="1" applyFill="1" applyBorder="1" applyAlignment="1">
      <alignment vertical="center" wrapText="1"/>
    </xf>
    <xf numFmtId="0" fontId="4" fillId="0" borderId="1" xfId="0" applyFont="1" applyFill="1" applyBorder="1" applyAlignment="1" applyProtection="1">
      <alignment vertical="center" wrapText="1"/>
      <protection locked="0"/>
    </xf>
    <xf numFmtId="4" fontId="0" fillId="0" borderId="1" xfId="0" applyNumberFormat="1" applyFill="1" applyBorder="1"/>
    <xf numFmtId="4" fontId="9" fillId="0" borderId="1" xfId="0" applyNumberFormat="1" applyFont="1" applyFill="1" applyBorder="1" applyAlignment="1">
      <alignment vertical="center" wrapText="1"/>
    </xf>
    <xf numFmtId="4" fontId="4" fillId="0" borderId="1" xfId="0" applyNumberFormat="1" applyFont="1" applyFill="1" applyBorder="1" applyAlignment="1">
      <alignment vertical="center" wrapText="1"/>
    </xf>
    <xf numFmtId="166" fontId="4" fillId="0" borderId="1" xfId="0" applyNumberFormat="1" applyFont="1" applyFill="1" applyBorder="1" applyAlignment="1">
      <alignment vertical="center" wrapText="1"/>
    </xf>
    <xf numFmtId="0" fontId="10" fillId="0" borderId="1" xfId="0" applyFont="1" applyFill="1" applyBorder="1" applyAlignment="1">
      <alignment vertical="center" wrapText="1"/>
    </xf>
    <xf numFmtId="0" fontId="9" fillId="0" borderId="1" xfId="5" applyFont="1" applyFill="1" applyBorder="1" applyAlignment="1">
      <alignment vertical="center" wrapText="1"/>
    </xf>
    <xf numFmtId="3" fontId="6" fillId="0" borderId="1" xfId="0" applyNumberFormat="1" applyFont="1" applyFill="1" applyBorder="1" applyAlignment="1">
      <alignment vertical="center" wrapText="1"/>
    </xf>
    <xf numFmtId="0" fontId="9" fillId="0" borderId="1" xfId="0" applyFont="1" applyFill="1" applyBorder="1" applyAlignment="1">
      <alignment vertical="center" wrapText="1"/>
    </xf>
    <xf numFmtId="49" fontId="4" fillId="0" borderId="1" xfId="0" applyNumberFormat="1" applyFont="1" applyFill="1" applyBorder="1" applyAlignment="1">
      <alignment vertical="center" wrapText="1"/>
    </xf>
    <xf numFmtId="1" fontId="6" fillId="0" borderId="1" xfId="0" applyNumberFormat="1" applyFont="1" applyFill="1" applyBorder="1" applyAlignment="1">
      <alignment vertical="center" wrapText="1"/>
    </xf>
    <xf numFmtId="4" fontId="55" fillId="0" borderId="0" xfId="0" applyNumberFormat="1" applyFont="1" applyFill="1" applyBorder="1" applyAlignment="1">
      <alignment horizontal="right" vertical="center" wrapText="1"/>
    </xf>
    <xf numFmtId="4" fontId="47" fillId="0" borderId="1" xfId="0" applyNumberFormat="1" applyFont="1" applyFill="1" applyBorder="1" applyAlignment="1">
      <alignment horizontal="right" vertical="center" wrapText="1"/>
    </xf>
    <xf numFmtId="1" fontId="4" fillId="0" borderId="1" xfId="0" applyNumberFormat="1" applyFont="1" applyFill="1" applyBorder="1" applyAlignment="1">
      <alignment vertical="center" wrapText="1"/>
    </xf>
    <xf numFmtId="0" fontId="6" fillId="0" borderId="4"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2" applyFont="1" applyFill="1" applyBorder="1" applyAlignment="1" applyProtection="1">
      <alignment vertical="center" wrapText="1"/>
      <protection locked="0"/>
    </xf>
    <xf numFmtId="4" fontId="4" fillId="0" borderId="1" xfId="2" applyNumberFormat="1" applyFont="1" applyFill="1" applyBorder="1" applyAlignment="1">
      <alignment vertical="center" wrapText="1"/>
    </xf>
    <xf numFmtId="164" fontId="4" fillId="0" borderId="1" xfId="0" applyNumberFormat="1" applyFont="1" applyFill="1" applyBorder="1" applyAlignment="1">
      <alignment horizontal="right" vertical="center" wrapText="1"/>
    </xf>
    <xf numFmtId="164" fontId="4" fillId="0"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0" fontId="5" fillId="0" borderId="1" xfId="2" applyFont="1" applyFill="1" applyBorder="1" applyAlignment="1">
      <alignment vertical="center" wrapText="1"/>
    </xf>
    <xf numFmtId="0" fontId="4" fillId="0" borderId="1" xfId="2" applyNumberFormat="1" applyFont="1" applyFill="1" applyBorder="1" applyAlignment="1" applyProtection="1">
      <alignment vertical="center" wrapText="1"/>
      <protection locked="0"/>
    </xf>
    <xf numFmtId="4" fontId="4" fillId="0" borderId="1" xfId="2" applyNumberFormat="1" applyFont="1" applyFill="1" applyBorder="1" applyAlignment="1">
      <alignment horizontal="center" vertical="center" wrapText="1"/>
    </xf>
    <xf numFmtId="4" fontId="6" fillId="0" borderId="1" xfId="0" applyNumberFormat="1" applyFont="1" applyFill="1" applyBorder="1" applyAlignment="1">
      <alignment vertical="center" wrapText="1"/>
    </xf>
    <xf numFmtId="0" fontId="6" fillId="0" borderId="1" xfId="0" applyFont="1" applyFill="1" applyBorder="1" applyAlignment="1" applyProtection="1">
      <alignment horizontal="center" vertical="center" wrapText="1"/>
      <protection locked="0"/>
    </xf>
    <xf numFmtId="164" fontId="6" fillId="0" borderId="1" xfId="0" applyNumberFormat="1" applyFont="1" applyFill="1" applyBorder="1" applyAlignment="1" applyProtection="1">
      <alignment horizontal="center" vertical="center" wrapText="1"/>
      <protection locked="0"/>
    </xf>
    <xf numFmtId="164" fontId="6" fillId="0" borderId="1" xfId="0" applyNumberFormat="1" applyFont="1" applyFill="1" applyBorder="1" applyAlignment="1">
      <alignment horizontal="right" vertical="center" wrapText="1"/>
    </xf>
    <xf numFmtId="0" fontId="6" fillId="0" borderId="2" xfId="0" applyFont="1" applyFill="1" applyBorder="1" applyAlignment="1" applyProtection="1">
      <alignment vertical="center" wrapText="1"/>
      <protection locked="0"/>
    </xf>
    <xf numFmtId="164" fontId="6" fillId="0" borderId="1" xfId="0" applyNumberFormat="1" applyFont="1" applyFill="1" applyBorder="1" applyAlignment="1">
      <alignment vertical="center" wrapText="1"/>
    </xf>
    <xf numFmtId="0" fontId="6" fillId="0" borderId="3" xfId="0" applyFont="1" applyFill="1" applyBorder="1" applyAlignment="1" applyProtection="1">
      <alignment vertical="center" wrapText="1"/>
      <protection locked="0"/>
    </xf>
    <xf numFmtId="4" fontId="6" fillId="0" borderId="3" xfId="0" applyNumberFormat="1" applyFont="1" applyFill="1" applyBorder="1" applyAlignment="1">
      <alignment vertical="center" wrapText="1"/>
    </xf>
    <xf numFmtId="0" fontId="6" fillId="0" borderId="4" xfId="0" applyFont="1" applyFill="1" applyBorder="1" applyAlignment="1">
      <alignment vertical="center" wrapText="1"/>
    </xf>
    <xf numFmtId="164" fontId="6" fillId="0" borderId="4" xfId="0" applyNumberFormat="1" applyFont="1" applyFill="1" applyBorder="1" applyAlignment="1">
      <alignment vertical="center" wrapText="1"/>
    </xf>
    <xf numFmtId="164"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wrapText="1"/>
      <protection locked="0"/>
    </xf>
    <xf numFmtId="4" fontId="6" fillId="0" borderId="4" xfId="0" applyNumberFormat="1" applyFont="1" applyFill="1" applyBorder="1" applyAlignment="1">
      <alignment vertical="center" wrapText="1"/>
    </xf>
    <xf numFmtId="0" fontId="6" fillId="0" borderId="1" xfId="3" applyFont="1" applyFill="1" applyBorder="1" applyAlignment="1" applyProtection="1">
      <alignment vertical="center" wrapText="1"/>
      <protection locked="0"/>
    </xf>
    <xf numFmtId="0" fontId="6" fillId="0" borderId="1" xfId="3" applyFont="1" applyFill="1" applyBorder="1" applyAlignment="1">
      <alignment vertical="center" wrapText="1"/>
    </xf>
    <xf numFmtId="0" fontId="6" fillId="0" borderId="1" xfId="3" applyFont="1" applyFill="1" applyBorder="1" applyAlignment="1">
      <alignment horizontal="center" vertical="center" wrapText="1"/>
    </xf>
    <xf numFmtId="0" fontId="7" fillId="0" borderId="1" xfId="3" applyFont="1" applyFill="1" applyBorder="1" applyAlignment="1">
      <alignment vertical="center" wrapText="1"/>
    </xf>
    <xf numFmtId="0" fontId="6" fillId="0" borderId="4" xfId="3" applyFont="1" applyFill="1" applyBorder="1" applyAlignment="1">
      <alignment horizontal="center" vertical="center" wrapText="1"/>
    </xf>
    <xf numFmtId="3" fontId="4" fillId="0" borderId="1" xfId="0" applyNumberFormat="1" applyFont="1" applyFill="1" applyBorder="1" applyAlignment="1">
      <alignment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4" fontId="5"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6" fillId="0" borderId="5" xfId="0" applyFont="1" applyFill="1" applyBorder="1" applyAlignment="1">
      <alignment vertical="center" wrapText="1"/>
    </xf>
    <xf numFmtId="164" fontId="6" fillId="0"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 fontId="5" fillId="0" borderId="1" xfId="2" applyNumberFormat="1" applyFont="1" applyFill="1" applyBorder="1" applyAlignment="1">
      <alignment vertical="center" wrapText="1"/>
    </xf>
    <xf numFmtId="164" fontId="14"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4" fontId="6" fillId="0" borderId="5" xfId="0" applyNumberFormat="1" applyFont="1" applyFill="1" applyBorder="1" applyAlignment="1">
      <alignment vertical="center" wrapText="1"/>
    </xf>
    <xf numFmtId="0" fontId="5" fillId="0" borderId="1" xfId="0" applyFont="1" applyFill="1" applyBorder="1" applyAlignment="1">
      <alignment vertical="center" wrapText="1"/>
    </xf>
    <xf numFmtId="0" fontId="54" fillId="0" borderId="1" xfId="4" applyFont="1" applyFill="1" applyBorder="1" applyAlignment="1" applyProtection="1">
      <alignment horizontal="right" vertical="center" wrapText="1"/>
      <protection locked="0"/>
    </xf>
    <xf numFmtId="0" fontId="14" fillId="0" borderId="1" xfId="0" applyFont="1" applyFill="1" applyBorder="1" applyAlignment="1">
      <alignment vertical="center" wrapText="1"/>
    </xf>
    <xf numFmtId="0" fontId="15" fillId="0" borderId="1" xfId="0" applyFont="1" applyFill="1" applyBorder="1"/>
    <xf numFmtId="0" fontId="0" fillId="0" borderId="0" xfId="0" applyFill="1" applyBorder="1"/>
    <xf numFmtId="0" fontId="15" fillId="0" borderId="0" xfId="0" applyFont="1" applyFill="1" applyBorder="1"/>
    <xf numFmtId="4" fontId="15" fillId="0" borderId="0" xfId="0" applyNumberFormat="1" applyFont="1" applyFill="1" applyBorder="1"/>
    <xf numFmtId="0" fontId="21" fillId="0" borderId="0" xfId="0" applyFont="1" applyFill="1" applyAlignment="1">
      <alignment horizontal="center"/>
    </xf>
    <xf numFmtId="3" fontId="4" fillId="0" borderId="1" xfId="2" applyNumberFormat="1" applyFont="1" applyFill="1" applyBorder="1" applyAlignment="1">
      <alignment vertical="center" wrapText="1"/>
    </xf>
    <xf numFmtId="14" fontId="5" fillId="0" borderId="1" xfId="0" applyNumberFormat="1" applyFont="1" applyFill="1" applyBorder="1" applyAlignment="1">
      <alignment vertical="center" wrapText="1"/>
    </xf>
    <xf numFmtId="1" fontId="4"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14" fontId="6" fillId="0" borderId="1" xfId="0" applyNumberFormat="1" applyFont="1" applyFill="1" applyBorder="1" applyAlignment="1">
      <alignment vertical="center" wrapText="1"/>
    </xf>
    <xf numFmtId="14" fontId="4"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right" vertical="center" wrapText="1"/>
    </xf>
    <xf numFmtId="164" fontId="9" fillId="0" borderId="1" xfId="0" applyNumberFormat="1" applyFont="1" applyFill="1" applyBorder="1" applyAlignment="1">
      <alignment horizontal="center" vertical="center" wrapText="1"/>
    </xf>
    <xf numFmtId="4" fontId="9" fillId="0" borderId="5" xfId="0" applyNumberFormat="1" applyFont="1" applyFill="1" applyBorder="1" applyAlignment="1">
      <alignment vertical="center" wrapText="1"/>
    </xf>
    <xf numFmtId="4" fontId="9" fillId="0" borderId="1" xfId="0" applyNumberFormat="1" applyFont="1" applyFill="1" applyBorder="1" applyAlignment="1" applyProtection="1">
      <alignment vertical="center" wrapText="1"/>
      <protection locked="0"/>
    </xf>
    <xf numFmtId="164" fontId="4" fillId="0" borderId="1" xfId="0" applyNumberFormat="1" applyFont="1" applyFill="1" applyBorder="1" applyAlignment="1" applyProtection="1">
      <alignment horizontal="right" vertical="center" wrapText="1"/>
      <protection locked="0"/>
    </xf>
    <xf numFmtId="4" fontId="9" fillId="0" borderId="5" xfId="0" applyNumberFormat="1" applyFont="1" applyFill="1" applyBorder="1" applyAlignment="1" applyProtection="1">
      <alignment vertical="center" wrapText="1"/>
      <protection locked="0"/>
    </xf>
    <xf numFmtId="4" fontId="10"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4" fontId="10" fillId="0" borderId="5" xfId="0" applyNumberFormat="1" applyFont="1" applyFill="1" applyBorder="1" applyAlignment="1">
      <alignment vertical="center" wrapText="1"/>
    </xf>
    <xf numFmtId="4" fontId="4" fillId="0" borderId="1" xfId="1" applyNumberFormat="1" applyFont="1" applyFill="1" applyBorder="1" applyAlignment="1">
      <alignment vertical="center" wrapText="1"/>
    </xf>
    <xf numFmtId="4" fontId="4" fillId="0" borderId="5" xfId="1" applyNumberFormat="1" applyFont="1" applyFill="1" applyBorder="1" applyAlignment="1">
      <alignment vertical="center" wrapText="1"/>
    </xf>
    <xf numFmtId="0" fontId="4" fillId="0" borderId="2" xfId="0" applyFont="1" applyFill="1" applyBorder="1" applyAlignment="1">
      <alignment vertical="center" wrapText="1"/>
    </xf>
    <xf numFmtId="4" fontId="4" fillId="0" borderId="5" xfId="2" applyNumberFormat="1" applyFont="1" applyFill="1" applyBorder="1" applyAlignment="1">
      <alignment vertical="center" wrapText="1"/>
    </xf>
    <xf numFmtId="4" fontId="4" fillId="0" borderId="5" xfId="0" applyNumberFormat="1" applyFont="1" applyFill="1" applyBorder="1" applyAlignment="1">
      <alignment vertical="center" wrapText="1"/>
    </xf>
    <xf numFmtId="0" fontId="9" fillId="0" borderId="2" xfId="0" applyFont="1" applyFill="1" applyBorder="1" applyAlignment="1">
      <alignment vertical="center" wrapText="1"/>
    </xf>
    <xf numFmtId="49" fontId="9" fillId="0" borderId="1" xfId="0" applyNumberFormat="1" applyFont="1" applyFill="1" applyBorder="1" applyAlignment="1">
      <alignment vertical="center" wrapText="1"/>
    </xf>
    <xf numFmtId="1" fontId="9" fillId="0" borderId="1" xfId="0" applyNumberFormat="1" applyFont="1" applyFill="1" applyBorder="1" applyAlignment="1">
      <alignment vertical="center" wrapText="1"/>
    </xf>
    <xf numFmtId="4" fontId="4" fillId="0" borderId="1" xfId="0" applyNumberFormat="1" applyFont="1" applyFill="1" applyBorder="1" applyAlignment="1">
      <alignment vertical="center" wrapText="1" shrinkToFit="1"/>
    </xf>
    <xf numFmtId="164" fontId="4" fillId="0" borderId="1" xfId="0" applyNumberFormat="1" applyFont="1" applyFill="1" applyBorder="1" applyAlignment="1">
      <alignment vertical="center" wrapText="1"/>
    </xf>
    <xf numFmtId="1" fontId="9" fillId="0" borderId="1" xfId="0" applyNumberFormat="1" applyFont="1" applyFill="1" applyBorder="1" applyAlignment="1" applyProtection="1">
      <alignment vertical="center" wrapText="1"/>
      <protection locked="0"/>
    </xf>
    <xf numFmtId="0" fontId="12" fillId="0" borderId="1" xfId="0" applyFont="1" applyFill="1" applyBorder="1" applyAlignment="1">
      <alignment vertical="center" wrapText="1"/>
    </xf>
    <xf numFmtId="14" fontId="6" fillId="0" borderId="1" xfId="0" applyNumberFormat="1" applyFont="1" applyFill="1" applyBorder="1" applyAlignment="1">
      <alignment horizontal="center" vertical="center" wrapText="1"/>
    </xf>
    <xf numFmtId="3" fontId="15" fillId="0" borderId="1" xfId="0" applyNumberFormat="1" applyFont="1" applyFill="1" applyBorder="1"/>
    <xf numFmtId="4" fontId="0" fillId="0" borderId="0" xfId="0" applyNumberFormat="1" applyFill="1"/>
    <xf numFmtId="3" fontId="15" fillId="0" borderId="0" xfId="0" applyNumberFormat="1" applyFont="1" applyFill="1" applyBorder="1"/>
    <xf numFmtId="0" fontId="4" fillId="0" borderId="6" xfId="0" applyFont="1" applyFill="1" applyBorder="1" applyAlignment="1">
      <alignment vertical="center" wrapText="1"/>
    </xf>
    <xf numFmtId="0" fontId="19" fillId="0" borderId="0" xfId="0" applyFont="1" applyFill="1" applyAlignment="1">
      <alignment horizontal="center"/>
    </xf>
    <xf numFmtId="164" fontId="4" fillId="0" borderId="1" xfId="1" applyNumberFormat="1" applyFont="1" applyFill="1" applyBorder="1" applyAlignment="1">
      <alignment horizontal="center" vertical="center" wrapText="1"/>
    </xf>
    <xf numFmtId="165" fontId="4" fillId="0" borderId="1"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2" fontId="4" fillId="0" borderId="1" xfId="1" applyNumberFormat="1" applyFont="1" applyFill="1" applyBorder="1" applyAlignment="1">
      <alignment vertical="center" wrapText="1"/>
    </xf>
    <xf numFmtId="0" fontId="4" fillId="0" borderId="4" xfId="0" applyFont="1" applyFill="1" applyBorder="1" applyAlignment="1">
      <alignment vertical="center" wrapText="1"/>
    </xf>
    <xf numFmtId="4" fontId="4" fillId="0" borderId="4" xfId="1" applyNumberFormat="1" applyFont="1" applyFill="1" applyBorder="1" applyAlignment="1">
      <alignment vertical="center" wrapText="1"/>
    </xf>
    <xf numFmtId="164" fontId="4" fillId="0" borderId="4" xfId="1" applyNumberFormat="1" applyFont="1" applyFill="1" applyBorder="1" applyAlignment="1">
      <alignment horizontal="center" vertical="center" wrapText="1"/>
    </xf>
    <xf numFmtId="0" fontId="5" fillId="0" borderId="4" xfId="0" applyFont="1" applyFill="1" applyBorder="1" applyAlignment="1">
      <alignment vertical="center" wrapText="1"/>
    </xf>
    <xf numFmtId="0" fontId="4" fillId="0" borderId="1" xfId="4" applyFont="1" applyFill="1" applyBorder="1" applyAlignment="1">
      <alignment vertical="center" wrapText="1"/>
    </xf>
    <xf numFmtId="165" fontId="4" fillId="0" borderId="1" xfId="1" applyNumberFormat="1" applyFont="1" applyFill="1" applyBorder="1" applyAlignment="1">
      <alignment vertical="center" wrapText="1"/>
    </xf>
    <xf numFmtId="49" fontId="4" fillId="0" borderId="1" xfId="4" applyNumberFormat="1" applyFont="1" applyFill="1" applyBorder="1" applyAlignment="1">
      <alignment vertical="center" wrapText="1"/>
    </xf>
    <xf numFmtId="0" fontId="21" fillId="0" borderId="0" xfId="0" applyFont="1" applyFill="1" applyBorder="1" applyAlignment="1">
      <alignment horizontal="center"/>
    </xf>
    <xf numFmtId="2" fontId="6" fillId="0" borderId="1" xfId="0" applyNumberFormat="1" applyFont="1" applyFill="1" applyBorder="1" applyAlignment="1">
      <alignment vertical="center" wrapText="1"/>
    </xf>
    <xf numFmtId="2" fontId="15" fillId="0" borderId="1" xfId="0" applyNumberFormat="1" applyFont="1" applyFill="1" applyBorder="1"/>
    <xf numFmtId="2" fontId="15" fillId="0" borderId="0" xfId="0" applyNumberFormat="1" applyFont="1" applyFill="1" applyBorder="1"/>
    <xf numFmtId="0" fontId="7"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8" fillId="0" borderId="1" xfId="2" applyFont="1" applyFill="1" applyBorder="1" applyAlignment="1">
      <alignment vertical="center" wrapText="1"/>
    </xf>
    <xf numFmtId="4" fontId="4" fillId="0" borderId="1" xfId="0" applyNumberFormat="1" applyFont="1" applyFill="1" applyBorder="1" applyAlignment="1" applyProtection="1">
      <alignment vertical="center" wrapText="1"/>
      <protection locked="0"/>
    </xf>
    <xf numFmtId="0" fontId="4" fillId="0" borderId="4" xfId="0" applyFont="1" applyFill="1" applyBorder="1" applyAlignment="1" applyProtection="1">
      <alignment vertical="center" wrapText="1"/>
      <protection locked="0"/>
    </xf>
    <xf numFmtId="4" fontId="4" fillId="0" borderId="4" xfId="0" applyNumberFormat="1" applyFont="1" applyFill="1" applyBorder="1" applyAlignment="1">
      <alignment vertical="center" wrapText="1"/>
    </xf>
    <xf numFmtId="164" fontId="9" fillId="0" borderId="1" xfId="0" applyNumberFormat="1" applyFont="1" applyFill="1" applyBorder="1" applyAlignment="1">
      <alignment vertical="center" wrapText="1"/>
    </xf>
    <xf numFmtId="164" fontId="9" fillId="0" borderId="1" xfId="0" applyNumberFormat="1" applyFont="1" applyFill="1" applyBorder="1" applyAlignment="1" applyProtection="1">
      <alignment vertical="center" wrapText="1"/>
      <protection locked="0"/>
    </xf>
    <xf numFmtId="0" fontId="9"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vertical="center" wrapText="1"/>
      <protection locked="0"/>
    </xf>
    <xf numFmtId="164" fontId="4" fillId="0" borderId="4" xfId="0" applyNumberFormat="1" applyFont="1" applyFill="1" applyBorder="1" applyAlignment="1">
      <alignment horizontal="center" vertical="center" wrapText="1"/>
    </xf>
    <xf numFmtId="4" fontId="8" fillId="0" borderId="1" xfId="2" applyNumberFormat="1" applyFont="1" applyFill="1" applyBorder="1" applyAlignment="1">
      <alignment vertical="center" wrapText="1"/>
    </xf>
    <xf numFmtId="0" fontId="5" fillId="0" borderId="1" xfId="0" applyFont="1" applyFill="1" applyBorder="1" applyAlignment="1" applyProtection="1">
      <alignment vertical="center" wrapText="1"/>
      <protection locked="0"/>
    </xf>
    <xf numFmtId="49" fontId="6" fillId="0" borderId="1"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0" fontId="4" fillId="0" borderId="5" xfId="0" applyFont="1" applyFill="1" applyBorder="1" applyAlignment="1">
      <alignment vertical="center" wrapText="1"/>
    </xf>
    <xf numFmtId="0" fontId="4" fillId="0" borderId="2" xfId="2" applyFont="1" applyFill="1" applyBorder="1" applyAlignment="1">
      <alignment vertical="center" wrapText="1"/>
    </xf>
    <xf numFmtId="0" fontId="6" fillId="0" borderId="4" xfId="0" applyFont="1" applyFill="1" applyBorder="1" applyAlignment="1" applyProtection="1">
      <alignment horizontal="center" vertical="center" wrapText="1"/>
      <protection locked="0"/>
    </xf>
    <xf numFmtId="14" fontId="8" fillId="0" borderId="1" xfId="2" applyNumberFormat="1" applyFont="1" applyFill="1" applyBorder="1" applyAlignment="1">
      <alignment vertical="center" wrapText="1"/>
    </xf>
    <xf numFmtId="4" fontId="5" fillId="0" borderId="1" xfId="0" applyNumberFormat="1" applyFont="1" applyFill="1" applyBorder="1" applyAlignment="1">
      <alignment vertical="center" wrapText="1"/>
    </xf>
    <xf numFmtId="164" fontId="6" fillId="0" borderId="4" xfId="0" applyNumberFormat="1" applyFont="1" applyFill="1" applyBorder="1" applyAlignment="1" applyProtection="1">
      <alignment horizontal="center" vertical="center" wrapText="1"/>
      <protection locked="0"/>
    </xf>
    <xf numFmtId="4" fontId="18" fillId="0" borderId="0" xfId="0" applyNumberFormat="1" applyFont="1" applyFill="1"/>
    <xf numFmtId="164" fontId="6" fillId="0" borderId="0" xfId="0" applyNumberFormat="1" applyFont="1" applyFill="1" applyBorder="1" applyAlignment="1">
      <alignment vertical="center" wrapText="1"/>
    </xf>
    <xf numFmtId="0" fontId="8" fillId="0" borderId="1" xfId="2" applyNumberFormat="1" applyFont="1" applyFill="1" applyBorder="1" applyAlignment="1">
      <alignment vertical="center" wrapText="1"/>
    </xf>
    <xf numFmtId="4" fontId="9" fillId="0" borderId="1" xfId="1" applyNumberFormat="1" applyFont="1" applyFill="1" applyBorder="1" applyAlignment="1">
      <alignment vertical="center" wrapText="1"/>
    </xf>
    <xf numFmtId="1" fontId="9" fillId="0" borderId="6" xfId="0" applyNumberFormat="1" applyFont="1" applyFill="1" applyBorder="1" applyAlignment="1" applyProtection="1">
      <alignment vertical="center" wrapText="1"/>
      <protection locked="0"/>
    </xf>
    <xf numFmtId="4" fontId="4" fillId="0" borderId="6" xfId="0" applyNumberFormat="1" applyFont="1" applyFill="1" applyBorder="1" applyAlignment="1">
      <alignment vertical="center" wrapText="1"/>
    </xf>
    <xf numFmtId="3" fontId="4" fillId="0" borderId="6" xfId="0" applyNumberFormat="1" applyFont="1" applyFill="1" applyBorder="1" applyAlignment="1">
      <alignment vertical="center" wrapText="1"/>
    </xf>
    <xf numFmtId="164"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 fontId="6" fillId="0" borderId="7" xfId="0" applyNumberFormat="1" applyFont="1" applyFill="1" applyBorder="1" applyAlignment="1">
      <alignment vertical="center" wrapText="1"/>
    </xf>
    <xf numFmtId="14" fontId="4" fillId="0" borderId="1" xfId="0" applyNumberFormat="1" applyFont="1" applyFill="1" applyBorder="1" applyAlignment="1">
      <alignment vertical="center" wrapText="1"/>
    </xf>
    <xf numFmtId="0" fontId="9" fillId="0" borderId="1" xfId="0" quotePrefix="1" applyFont="1" applyFill="1" applyBorder="1" applyAlignment="1">
      <alignment horizontal="center" vertical="center" wrapText="1"/>
    </xf>
    <xf numFmtId="0" fontId="19" fillId="0" borderId="0" xfId="0" applyFont="1" applyFill="1" applyBorder="1" applyAlignment="1">
      <alignment horizontal="center"/>
    </xf>
    <xf numFmtId="0" fontId="4" fillId="0" borderId="4" xfId="0" applyFont="1" applyFill="1" applyBorder="1" applyAlignment="1">
      <alignment horizontal="center" vertical="center" wrapText="1"/>
    </xf>
    <xf numFmtId="4" fontId="5" fillId="0" borderId="1" xfId="1" applyNumberFormat="1" applyFont="1" applyFill="1" applyBorder="1" applyAlignment="1">
      <alignment vertical="center" wrapText="1"/>
    </xf>
    <xf numFmtId="2" fontId="7" fillId="0" borderId="1" xfId="0" applyNumberFormat="1" applyFont="1" applyFill="1" applyBorder="1" applyAlignment="1">
      <alignment vertical="center" wrapText="1"/>
    </xf>
    <xf numFmtId="4" fontId="5" fillId="0" borderId="0" xfId="1" applyNumberFormat="1" applyFont="1" applyFill="1" applyBorder="1" applyAlignment="1">
      <alignment vertical="center" wrapText="1"/>
    </xf>
    <xf numFmtId="164" fontId="4" fillId="0" borderId="0" xfId="1" applyNumberFormat="1" applyFont="1" applyFill="1" applyBorder="1" applyAlignment="1">
      <alignment horizontal="center" vertical="center" wrapText="1"/>
    </xf>
    <xf numFmtId="165" fontId="4" fillId="0" borderId="0" xfId="1" applyNumberFormat="1" applyFont="1" applyFill="1" applyBorder="1" applyAlignment="1">
      <alignment horizontal="center" vertical="center" wrapText="1"/>
    </xf>
    <xf numFmtId="2" fontId="7" fillId="0" borderId="0" xfId="0" applyNumberFormat="1" applyFont="1" applyFill="1" applyBorder="1" applyAlignment="1">
      <alignment vertical="center" wrapText="1"/>
    </xf>
    <xf numFmtId="4" fontId="4" fillId="0" borderId="0" xfId="1" applyNumberFormat="1" applyFont="1" applyFill="1" applyBorder="1" applyAlignment="1">
      <alignment vertical="center" wrapText="1"/>
    </xf>
    <xf numFmtId="2" fontId="6" fillId="0" borderId="0" xfId="0" applyNumberFormat="1" applyFont="1" applyFill="1" applyBorder="1" applyAlignment="1">
      <alignment vertical="center" wrapText="1"/>
    </xf>
    <xf numFmtId="4" fontId="18" fillId="0" borderId="0" xfId="0" applyNumberFormat="1" applyFont="1" applyFill="1" applyAlignment="1">
      <alignment vertical="center" wrapText="1"/>
    </xf>
    <xf numFmtId="0" fontId="22" fillId="0" borderId="0" xfId="0" applyFont="1" applyFill="1" applyAlignment="1">
      <alignment vertical="center"/>
    </xf>
    <xf numFmtId="0" fontId="23" fillId="0" borderId="0" xfId="0" applyFont="1" applyFill="1" applyAlignment="1">
      <alignment horizontal="center" vertical="center"/>
    </xf>
    <xf numFmtId="0" fontId="4" fillId="0" borderId="1" xfId="0" applyFont="1" applyFill="1" applyBorder="1" applyAlignment="1">
      <alignment vertical="center"/>
    </xf>
    <xf numFmtId="4" fontId="12" fillId="0" borderId="1" xfId="0" applyNumberFormat="1" applyFont="1" applyFill="1" applyBorder="1" applyAlignment="1">
      <alignment horizontal="center" vertical="center"/>
    </xf>
    <xf numFmtId="0" fontId="18" fillId="0" borderId="0" xfId="0" applyFont="1" applyFill="1" applyAlignment="1">
      <alignment vertical="center" wrapText="1"/>
    </xf>
    <xf numFmtId="0" fontId="4" fillId="0" borderId="0" xfId="0" applyFont="1" applyFill="1" applyAlignment="1">
      <alignment vertical="center"/>
    </xf>
    <xf numFmtId="4" fontId="23" fillId="0" borderId="0" xfId="0" applyNumberFormat="1" applyFont="1" applyFill="1" applyAlignment="1">
      <alignment horizontal="center" vertical="center"/>
    </xf>
    <xf numFmtId="4" fontId="23" fillId="0" borderId="1" xfId="0" applyNumberFormat="1" applyFont="1" applyFill="1" applyBorder="1" applyAlignment="1">
      <alignment horizontal="center" vertical="center"/>
    </xf>
    <xf numFmtId="0" fontId="24" fillId="0" borderId="1" xfId="0" applyFont="1" applyFill="1" applyBorder="1" applyAlignment="1">
      <alignment vertical="center"/>
    </xf>
    <xf numFmtId="0" fontId="24" fillId="0" borderId="0" xfId="0" applyFont="1" applyFill="1" applyAlignment="1">
      <alignment vertical="center"/>
    </xf>
    <xf numFmtId="0" fontId="22" fillId="0" borderId="1" xfId="0" applyFont="1" applyFill="1" applyBorder="1" applyAlignment="1">
      <alignment vertical="center"/>
    </xf>
    <xf numFmtId="4" fontId="25" fillId="0" borderId="1" xfId="0" applyNumberFormat="1" applyFont="1" applyFill="1" applyBorder="1" applyAlignment="1">
      <alignment horizontal="center" vertical="center"/>
    </xf>
    <xf numFmtId="4" fontId="43" fillId="0" borderId="0" xfId="0" applyNumberFormat="1" applyFont="1" applyFill="1" applyAlignment="1">
      <alignment vertical="center"/>
    </xf>
    <xf numFmtId="4" fontId="0" fillId="0" borderId="0" xfId="0" applyNumberFormat="1" applyFill="1" applyAlignment="1">
      <alignment vertical="center"/>
    </xf>
    <xf numFmtId="0" fontId="26" fillId="0" borderId="1" xfId="0" applyFont="1" applyFill="1" applyBorder="1" applyAlignment="1">
      <alignment horizontal="center" vertical="center" wrapText="1"/>
    </xf>
    <xf numFmtId="0" fontId="26" fillId="0" borderId="1" xfId="0" applyFont="1" applyFill="1" applyBorder="1" applyAlignment="1">
      <alignment vertical="center"/>
    </xf>
    <xf numFmtId="0" fontId="4" fillId="0" borderId="1" xfId="0" applyFont="1" applyFill="1" applyBorder="1" applyAlignment="1">
      <alignment horizontal="left" vertical="center"/>
    </xf>
    <xf numFmtId="4" fontId="26" fillId="0" borderId="1" xfId="0" applyNumberFormat="1" applyFont="1" applyFill="1" applyBorder="1" applyAlignment="1">
      <alignment horizontal="right" vertical="center"/>
    </xf>
    <xf numFmtId="3" fontId="26" fillId="0" borderId="1" xfId="0" applyNumberFormat="1" applyFont="1" applyFill="1" applyBorder="1" applyAlignment="1">
      <alignment horizontal="right" vertical="center"/>
    </xf>
    <xf numFmtId="3" fontId="26" fillId="0" borderId="1" xfId="0" applyNumberFormat="1" applyFont="1" applyFill="1" applyBorder="1" applyAlignment="1">
      <alignment horizontal="center" vertical="center" wrapText="1"/>
    </xf>
    <xf numFmtId="0" fontId="35" fillId="0" borderId="1" xfId="0" applyFont="1" applyFill="1" applyBorder="1" applyAlignment="1">
      <alignment vertical="center" wrapText="1"/>
    </xf>
    <xf numFmtId="4" fontId="37" fillId="0" borderId="1" xfId="0" applyNumberFormat="1" applyFont="1" applyFill="1" applyBorder="1" applyAlignment="1">
      <alignment vertical="center"/>
    </xf>
    <xf numFmtId="4" fontId="26" fillId="0" borderId="1" xfId="0" applyNumberFormat="1" applyFont="1" applyFill="1" applyBorder="1" applyAlignment="1">
      <alignment horizontal="right" vertical="center" wrapText="1"/>
    </xf>
    <xf numFmtId="0" fontId="24" fillId="0" borderId="1" xfId="0" applyFont="1" applyFill="1" applyBorder="1" applyAlignment="1">
      <alignment horizontal="justify" vertical="center" wrapText="1"/>
    </xf>
    <xf numFmtId="3" fontId="24" fillId="0" borderId="1" xfId="0" applyNumberFormat="1" applyFont="1" applyFill="1" applyBorder="1" applyAlignment="1">
      <alignment horizontal="right" vertical="center"/>
    </xf>
    <xf numFmtId="0" fontId="24" fillId="0" borderId="1" xfId="0" applyFont="1" applyFill="1" applyBorder="1" applyAlignment="1">
      <alignment horizontal="center" vertical="center" wrapText="1"/>
    </xf>
    <xf numFmtId="0" fontId="37" fillId="0" borderId="1" xfId="0" applyFont="1" applyFill="1" applyBorder="1" applyAlignment="1">
      <alignment vertical="center"/>
    </xf>
    <xf numFmtId="3" fontId="37" fillId="0" borderId="1" xfId="0" applyNumberFormat="1" applyFont="1" applyFill="1" applyBorder="1" applyAlignment="1">
      <alignment vertical="center"/>
    </xf>
    <xf numFmtId="1" fontId="37" fillId="0" borderId="1" xfId="0" applyNumberFormat="1" applyFont="1" applyFill="1" applyBorder="1" applyAlignment="1">
      <alignment horizontal="right" vertical="center"/>
    </xf>
    <xf numFmtId="0" fontId="35" fillId="0" borderId="1" xfId="0" applyFont="1" applyFill="1" applyBorder="1" applyAlignment="1">
      <alignment horizontal="center" vertical="center" wrapText="1"/>
    </xf>
    <xf numFmtId="3" fontId="4" fillId="0" borderId="1" xfId="0" applyNumberFormat="1" applyFont="1" applyFill="1" applyBorder="1" applyAlignment="1">
      <alignment horizontal="right" vertical="center" wrapText="1"/>
    </xf>
    <xf numFmtId="164" fontId="26"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xf>
    <xf numFmtId="0" fontId="35" fillId="0" borderId="1" xfId="0" applyFont="1" applyFill="1" applyBorder="1" applyAlignment="1">
      <alignment horizontal="center" vertical="center"/>
    </xf>
    <xf numFmtId="164" fontId="26" fillId="0" borderId="1" xfId="0" applyNumberFormat="1" applyFont="1" applyFill="1" applyBorder="1" applyAlignment="1">
      <alignment horizontal="center" vertical="center"/>
    </xf>
    <xf numFmtId="14" fontId="24" fillId="0" borderId="1" xfId="0" applyNumberFormat="1" applyFont="1" applyFill="1" applyBorder="1" applyAlignment="1">
      <alignment vertical="center" wrapText="1"/>
    </xf>
    <xf numFmtId="14" fontId="24" fillId="0" borderId="1" xfId="0" applyNumberFormat="1" applyFont="1" applyFill="1" applyBorder="1" applyAlignment="1">
      <alignment horizontal="left" vertical="center" wrapText="1"/>
    </xf>
    <xf numFmtId="0" fontId="24" fillId="0" borderId="1" xfId="0" applyFont="1" applyFill="1" applyBorder="1" applyAlignment="1">
      <alignment horizontal="left" vertical="center" wrapText="1"/>
    </xf>
    <xf numFmtId="0" fontId="0" fillId="0" borderId="1" xfId="0" applyFill="1" applyBorder="1" applyAlignment="1">
      <alignment vertical="center"/>
    </xf>
    <xf numFmtId="1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3" fontId="24" fillId="0" borderId="1" xfId="0" applyNumberFormat="1" applyFont="1" applyFill="1" applyBorder="1" applyAlignment="1">
      <alignment vertical="center"/>
    </xf>
    <xf numFmtId="0" fontId="33" fillId="0" borderId="1" xfId="0"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0" fontId="24" fillId="0" borderId="1" xfId="0" applyFont="1" applyFill="1" applyBorder="1" applyAlignment="1">
      <alignment vertical="center" wrapText="1"/>
    </xf>
    <xf numFmtId="1" fontId="4" fillId="0" borderId="1" xfId="0" applyNumberFormat="1" applyFont="1" applyFill="1" applyBorder="1" applyAlignment="1">
      <alignment horizontal="right" vertical="center" wrapText="1"/>
    </xf>
    <xf numFmtId="0" fontId="37" fillId="0" borderId="1" xfId="0" applyFont="1" applyFill="1" applyBorder="1" applyAlignment="1">
      <alignment horizontal="center" vertical="center" wrapText="1"/>
    </xf>
    <xf numFmtId="14" fontId="9" fillId="0" borderId="1" xfId="0" applyNumberFormat="1" applyFont="1" applyFill="1" applyBorder="1" applyAlignment="1">
      <alignment vertical="center" wrapText="1"/>
    </xf>
    <xf numFmtId="14" fontId="9" fillId="0" borderId="1" xfId="0" applyNumberFormat="1" applyFont="1" applyFill="1" applyBorder="1" applyAlignment="1">
      <alignment horizontal="center" vertical="center" wrapText="1"/>
    </xf>
    <xf numFmtId="0" fontId="0" fillId="0" borderId="0" xfId="0" applyAlignment="1">
      <alignment wrapText="1"/>
    </xf>
    <xf numFmtId="0" fontId="56" fillId="0" borderId="1" xfId="0" applyFont="1" applyBorder="1" applyAlignment="1">
      <alignment vertical="top" wrapText="1"/>
    </xf>
    <xf numFmtId="0" fontId="19" fillId="0" borderId="0" xfId="0" applyFont="1" applyFill="1" applyBorder="1" applyAlignment="1">
      <alignment horizontal="left" vertical="center" wrapText="1"/>
    </xf>
    <xf numFmtId="0" fontId="53" fillId="0" borderId="0" xfId="0" applyFont="1" applyAlignment="1">
      <alignment horizontal="left" vertical="center" wrapText="1"/>
    </xf>
  </cellXfs>
  <cellStyles count="6">
    <cellStyle name="Bad" xfId="2" builtinId="27"/>
    <cellStyle name="Comma" xfId="1" builtinId="3"/>
    <cellStyle name="Normal" xfId="0" builtinId="0"/>
    <cellStyle name="Normal 2" xfId="4"/>
    <cellStyle name="Normal 3" xfId="5"/>
    <cellStyle name="Normal 4" xfId="3"/>
  </cellStyles>
  <dxfs count="0"/>
  <tableStyles count="0" defaultTableStyle="TableStyleMedium9" defaultPivotStyle="PivotStyleLight16"/>
  <colors>
    <mruColors>
      <color rgb="FFCCFFFF"/>
      <color rgb="FFFCD5B4"/>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Label" lockText="1"/>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W629"/>
  <sheetViews>
    <sheetView workbookViewId="0">
      <pane ySplit="1" topLeftCell="A95" activePane="bottomLeft" state="frozen"/>
      <selection pane="bottomLeft" activeCell="U26" sqref="U26"/>
    </sheetView>
  </sheetViews>
  <sheetFormatPr defaultRowHeight="46.5" customHeight="1"/>
  <cols>
    <col min="1" max="1" width="4.28515625" style="170" customWidth="1"/>
    <col min="2" max="2" width="6.5703125" style="170" customWidth="1"/>
    <col min="3" max="4" width="9.140625" style="170" hidden="1" customWidth="1"/>
    <col min="5" max="5" width="37" style="170" customWidth="1"/>
    <col min="6" max="6" width="16.42578125" style="170" customWidth="1"/>
    <col min="7" max="7" width="9.140625" style="170"/>
    <col min="8" max="8" width="15.85546875" style="170" customWidth="1"/>
    <col min="9" max="9" width="10" style="170" bestFit="1" customWidth="1"/>
    <col min="10" max="10" width="8.85546875" style="170" customWidth="1"/>
    <col min="11" max="11" width="10" style="170" customWidth="1"/>
    <col min="12" max="12" width="10.140625" style="170" customWidth="1"/>
    <col min="13" max="14" width="9.140625" style="170" customWidth="1"/>
    <col min="15" max="15" width="11.28515625" style="170" customWidth="1"/>
    <col min="16" max="16" width="9.85546875" style="170" customWidth="1"/>
    <col min="17" max="17" width="14.85546875" style="170" customWidth="1"/>
    <col min="18" max="18" width="15.85546875" style="170" customWidth="1"/>
    <col min="19" max="19" width="15.5703125" style="170" customWidth="1"/>
    <col min="20" max="20" width="15.42578125" style="170" hidden="1" customWidth="1"/>
    <col min="21" max="21" width="9.140625" style="170"/>
    <col min="22" max="22" width="11.7109375" style="170" bestFit="1" customWidth="1"/>
    <col min="23" max="23" width="12.7109375" style="170" bestFit="1" customWidth="1"/>
    <col min="24" max="16384" width="9.140625" style="170"/>
  </cols>
  <sheetData>
    <row r="1" spans="2:23" ht="105" customHeight="1">
      <c r="B1" s="1" t="s">
        <v>0</v>
      </c>
      <c r="C1" s="2" t="s">
        <v>1</v>
      </c>
      <c r="D1" s="2" t="s">
        <v>2</v>
      </c>
      <c r="E1" s="3" t="s">
        <v>3</v>
      </c>
      <c r="F1" s="3" t="s">
        <v>4</v>
      </c>
      <c r="G1" s="3" t="s">
        <v>5</v>
      </c>
      <c r="H1" s="4" t="s">
        <v>6</v>
      </c>
      <c r="I1" s="3" t="s">
        <v>7</v>
      </c>
      <c r="J1" s="5" t="s">
        <v>8</v>
      </c>
      <c r="K1" s="6" t="s">
        <v>9</v>
      </c>
      <c r="L1" s="5" t="s">
        <v>10</v>
      </c>
      <c r="M1" s="5" t="s">
        <v>11</v>
      </c>
      <c r="N1" s="5" t="s">
        <v>12</v>
      </c>
      <c r="O1" s="7" t="s">
        <v>13</v>
      </c>
      <c r="P1" s="3" t="s">
        <v>14</v>
      </c>
      <c r="Q1" s="4" t="s">
        <v>15</v>
      </c>
      <c r="R1" s="4" t="s">
        <v>16</v>
      </c>
      <c r="S1" s="3" t="s">
        <v>17</v>
      </c>
    </row>
    <row r="2" spans="2:23" ht="21.75" customHeight="1">
      <c r="B2" s="1"/>
      <c r="C2" s="2"/>
      <c r="D2" s="2"/>
      <c r="E2" s="3"/>
      <c r="F2" s="3"/>
      <c r="G2" s="3"/>
      <c r="H2" s="4"/>
      <c r="I2" s="3"/>
      <c r="J2" s="5"/>
      <c r="K2" s="6"/>
      <c r="L2" s="5"/>
      <c r="M2" s="5"/>
      <c r="N2" s="5"/>
      <c r="O2" s="7"/>
      <c r="P2" s="3"/>
      <c r="Q2" s="4"/>
      <c r="R2" s="4"/>
      <c r="S2" s="3"/>
    </row>
    <row r="3" spans="2:23" ht="22.5" customHeight="1">
      <c r="B3" s="229" t="s">
        <v>1687</v>
      </c>
      <c r="D3" s="22"/>
      <c r="E3" s="22" t="s">
        <v>1688</v>
      </c>
      <c r="F3" s="3"/>
      <c r="G3" s="3"/>
      <c r="H3" s="4"/>
      <c r="I3" s="3"/>
      <c r="J3" s="5"/>
      <c r="K3" s="6"/>
      <c r="L3" s="5"/>
      <c r="M3" s="5"/>
      <c r="N3" s="5"/>
      <c r="O3" s="7"/>
      <c r="P3" s="3"/>
      <c r="Q3" s="4"/>
      <c r="R3" s="4"/>
      <c r="S3" s="3"/>
    </row>
    <row r="4" spans="2:23" ht="26.25" customHeight="1">
      <c r="B4" s="1"/>
      <c r="C4" s="230"/>
      <c r="D4" s="23"/>
      <c r="E4" s="23"/>
      <c r="F4" s="3"/>
      <c r="G4" s="3"/>
      <c r="H4" s="4"/>
      <c r="I4" s="3"/>
      <c r="J4" s="5"/>
      <c r="K4" s="6"/>
      <c r="L4" s="5"/>
      <c r="M4" s="5"/>
      <c r="N4" s="5"/>
      <c r="O4" s="7"/>
      <c r="P4" s="3"/>
      <c r="Q4" s="4"/>
      <c r="R4" s="4"/>
      <c r="S4" s="3"/>
    </row>
    <row r="5" spans="2:23" ht="25.5" customHeight="1">
      <c r="B5" s="231" t="s">
        <v>1689</v>
      </c>
      <c r="D5" s="24"/>
      <c r="E5" s="24" t="s">
        <v>1690</v>
      </c>
      <c r="F5" s="3"/>
      <c r="G5" s="3"/>
      <c r="H5" s="4"/>
      <c r="I5" s="3"/>
      <c r="J5" s="5"/>
      <c r="K5" s="6"/>
      <c r="L5" s="5"/>
      <c r="M5" s="5"/>
      <c r="N5" s="5"/>
      <c r="O5" s="7"/>
      <c r="P5" s="3"/>
      <c r="Q5" s="4"/>
      <c r="R5" s="4"/>
      <c r="S5" s="3"/>
    </row>
    <row r="6" spans="2:23" ht="46.5" customHeight="1">
      <c r="B6" s="9" t="s">
        <v>1181</v>
      </c>
      <c r="C6" s="232" t="s">
        <v>18</v>
      </c>
      <c r="D6" s="8" t="s">
        <v>19</v>
      </c>
      <c r="E6" s="233" t="s">
        <v>35</v>
      </c>
      <c r="F6" s="212" t="s">
        <v>36</v>
      </c>
      <c r="G6" s="212" t="s">
        <v>22</v>
      </c>
      <c r="H6" s="234">
        <v>88000</v>
      </c>
      <c r="I6" s="234" t="s">
        <v>23</v>
      </c>
      <c r="J6" s="8" t="s">
        <v>37</v>
      </c>
      <c r="K6" s="235">
        <v>45016</v>
      </c>
      <c r="L6" s="236">
        <v>45076</v>
      </c>
      <c r="M6" s="9" t="s">
        <v>38</v>
      </c>
      <c r="N6" s="237" t="s">
        <v>39</v>
      </c>
      <c r="O6" s="238" t="s">
        <v>40</v>
      </c>
      <c r="P6" s="8" t="s">
        <v>1168</v>
      </c>
      <c r="Q6" s="234">
        <v>48000</v>
      </c>
      <c r="R6" s="216">
        <v>40000</v>
      </c>
      <c r="S6" s="10">
        <v>0</v>
      </c>
      <c r="V6" s="310"/>
      <c r="W6" s="310"/>
    </row>
    <row r="7" spans="2:23" ht="46.5" customHeight="1">
      <c r="B7" s="9" t="s">
        <v>1182</v>
      </c>
      <c r="C7" s="8" t="s">
        <v>18</v>
      </c>
      <c r="D7" s="8" t="s">
        <v>19</v>
      </c>
      <c r="E7" s="239" t="s">
        <v>41</v>
      </c>
      <c r="F7" s="212" t="s">
        <v>42</v>
      </c>
      <c r="G7" s="212" t="s">
        <v>22</v>
      </c>
      <c r="H7" s="234">
        <v>548000</v>
      </c>
      <c r="I7" s="234" t="s">
        <v>23</v>
      </c>
      <c r="J7" s="8" t="s">
        <v>37</v>
      </c>
      <c r="K7" s="235">
        <v>45016</v>
      </c>
      <c r="L7" s="236">
        <v>45076</v>
      </c>
      <c r="M7" s="9" t="s">
        <v>38</v>
      </c>
      <c r="N7" s="237" t="s">
        <v>39</v>
      </c>
      <c r="O7" s="238" t="s">
        <v>40</v>
      </c>
      <c r="P7" s="8" t="s">
        <v>1168</v>
      </c>
      <c r="Q7" s="234">
        <v>350000</v>
      </c>
      <c r="R7" s="216">
        <v>198000</v>
      </c>
      <c r="S7" s="10">
        <v>0</v>
      </c>
      <c r="V7" s="310"/>
      <c r="W7" s="310"/>
    </row>
    <row r="8" spans="2:23" ht="46.5" customHeight="1">
      <c r="B8" s="9" t="s">
        <v>1183</v>
      </c>
      <c r="C8" s="8" t="s">
        <v>18</v>
      </c>
      <c r="D8" s="8" t="s">
        <v>19</v>
      </c>
      <c r="E8" s="212" t="s">
        <v>45</v>
      </c>
      <c r="F8" s="212" t="s">
        <v>46</v>
      </c>
      <c r="G8" s="212" t="s">
        <v>22</v>
      </c>
      <c r="H8" s="234">
        <v>1240</v>
      </c>
      <c r="I8" s="234" t="s">
        <v>23</v>
      </c>
      <c r="J8" s="8" t="s">
        <v>37</v>
      </c>
      <c r="K8" s="236" t="s">
        <v>25</v>
      </c>
      <c r="L8" s="240" t="s">
        <v>25</v>
      </c>
      <c r="M8" s="9" t="s">
        <v>38</v>
      </c>
      <c r="N8" s="237" t="s">
        <v>47</v>
      </c>
      <c r="O8" s="12" t="s">
        <v>48</v>
      </c>
      <c r="P8" s="8" t="s">
        <v>1169</v>
      </c>
      <c r="Q8" s="234">
        <v>930</v>
      </c>
      <c r="R8" s="216">
        <v>310</v>
      </c>
      <c r="S8" s="10">
        <v>0</v>
      </c>
      <c r="V8" s="310"/>
      <c r="W8" s="310"/>
    </row>
    <row r="9" spans="2:23" ht="46.5" customHeight="1">
      <c r="B9" s="9" t="s">
        <v>1184</v>
      </c>
      <c r="C9" s="10" t="s">
        <v>18</v>
      </c>
      <c r="D9" s="10" t="s">
        <v>29</v>
      </c>
      <c r="E9" s="11" t="s">
        <v>49</v>
      </c>
      <c r="F9" s="11" t="s">
        <v>46</v>
      </c>
      <c r="G9" s="11" t="s">
        <v>22</v>
      </c>
      <c r="H9" s="241">
        <v>10000</v>
      </c>
      <c r="I9" s="11" t="s">
        <v>23</v>
      </c>
      <c r="J9" s="8" t="s">
        <v>37</v>
      </c>
      <c r="K9" s="235">
        <v>45017</v>
      </c>
      <c r="L9" s="13">
        <v>45077</v>
      </c>
      <c r="M9" s="9" t="s">
        <v>38</v>
      </c>
      <c r="N9" s="242" t="s">
        <v>50</v>
      </c>
      <c r="O9" s="12" t="s">
        <v>48</v>
      </c>
      <c r="P9" s="8" t="s">
        <v>1169</v>
      </c>
      <c r="Q9" s="241">
        <v>10000</v>
      </c>
      <c r="R9" s="241">
        <v>0</v>
      </c>
      <c r="S9" s="10">
        <v>0</v>
      </c>
      <c r="V9" s="310"/>
      <c r="W9" s="310"/>
    </row>
    <row r="10" spans="2:23" ht="46.5" customHeight="1">
      <c r="B10" s="9" t="s">
        <v>1185</v>
      </c>
      <c r="C10" s="10" t="s">
        <v>18</v>
      </c>
      <c r="D10" s="10" t="s">
        <v>29</v>
      </c>
      <c r="E10" s="11" t="s">
        <v>51</v>
      </c>
      <c r="F10" s="11" t="s">
        <v>52</v>
      </c>
      <c r="G10" s="11" t="s">
        <v>22</v>
      </c>
      <c r="H10" s="241">
        <v>89600</v>
      </c>
      <c r="I10" s="11" t="s">
        <v>23</v>
      </c>
      <c r="J10" s="8" t="s">
        <v>37</v>
      </c>
      <c r="K10" s="235">
        <v>45078</v>
      </c>
      <c r="L10" s="13">
        <v>45138</v>
      </c>
      <c r="M10" s="9" t="s">
        <v>38</v>
      </c>
      <c r="N10" s="242" t="s">
        <v>53</v>
      </c>
      <c r="O10" s="12" t="s">
        <v>48</v>
      </c>
      <c r="P10" s="8" t="s">
        <v>1169</v>
      </c>
      <c r="Q10" s="241">
        <v>89600</v>
      </c>
      <c r="R10" s="241">
        <v>0</v>
      </c>
      <c r="S10" s="10">
        <v>0</v>
      </c>
      <c r="V10" s="310"/>
      <c r="W10" s="310"/>
    </row>
    <row r="11" spans="2:23" ht="46.5" customHeight="1">
      <c r="B11" s="9" t="s">
        <v>1186</v>
      </c>
      <c r="C11" s="10" t="s">
        <v>18</v>
      </c>
      <c r="D11" s="10" t="s">
        <v>29</v>
      </c>
      <c r="E11" s="11" t="s">
        <v>54</v>
      </c>
      <c r="F11" s="11" t="s">
        <v>55</v>
      </c>
      <c r="G11" s="11" t="s">
        <v>22</v>
      </c>
      <c r="H11" s="241">
        <v>250000</v>
      </c>
      <c r="I11" s="11" t="s">
        <v>23</v>
      </c>
      <c r="J11" s="8" t="s">
        <v>37</v>
      </c>
      <c r="K11" s="235">
        <v>44956</v>
      </c>
      <c r="L11" s="13">
        <v>45015</v>
      </c>
      <c r="M11" s="9" t="s">
        <v>38</v>
      </c>
      <c r="N11" s="242" t="s">
        <v>50</v>
      </c>
      <c r="O11" s="12" t="s">
        <v>48</v>
      </c>
      <c r="P11" s="8" t="s">
        <v>1169</v>
      </c>
      <c r="Q11" s="241">
        <v>250000</v>
      </c>
      <c r="R11" s="241">
        <v>0</v>
      </c>
      <c r="S11" s="10">
        <v>0</v>
      </c>
      <c r="V11" s="310"/>
      <c r="W11" s="310"/>
    </row>
    <row r="12" spans="2:23" ht="46.5" customHeight="1">
      <c r="B12" s="9" t="s">
        <v>1187</v>
      </c>
      <c r="C12" s="10" t="s">
        <v>18</v>
      </c>
      <c r="D12" s="10" t="s">
        <v>29</v>
      </c>
      <c r="E12" s="11" t="s">
        <v>56</v>
      </c>
      <c r="F12" s="11" t="s">
        <v>57</v>
      </c>
      <c r="G12" s="11" t="s">
        <v>22</v>
      </c>
      <c r="H12" s="241">
        <v>32000</v>
      </c>
      <c r="I12" s="11" t="s">
        <v>23</v>
      </c>
      <c r="J12" s="8" t="s">
        <v>37</v>
      </c>
      <c r="K12" s="236">
        <v>45017</v>
      </c>
      <c r="L12" s="13">
        <v>45077</v>
      </c>
      <c r="M12" s="9" t="s">
        <v>38</v>
      </c>
      <c r="N12" s="242" t="s">
        <v>50</v>
      </c>
      <c r="O12" s="12" t="s">
        <v>48</v>
      </c>
      <c r="P12" s="8" t="s">
        <v>1169</v>
      </c>
      <c r="Q12" s="241">
        <v>32000</v>
      </c>
      <c r="R12" s="241">
        <v>0</v>
      </c>
      <c r="S12" s="10">
        <v>0</v>
      </c>
      <c r="V12" s="310"/>
      <c r="W12" s="310"/>
    </row>
    <row r="13" spans="2:23" ht="46.5" customHeight="1">
      <c r="B13" s="9" t="s">
        <v>1188</v>
      </c>
      <c r="C13" s="10" t="s">
        <v>18</v>
      </c>
      <c r="D13" s="10" t="s">
        <v>29</v>
      </c>
      <c r="E13" s="11" t="s">
        <v>58</v>
      </c>
      <c r="F13" s="11" t="s">
        <v>59</v>
      </c>
      <c r="G13" s="11" t="s">
        <v>22</v>
      </c>
      <c r="H13" s="241">
        <v>45000</v>
      </c>
      <c r="I13" s="11" t="s">
        <v>23</v>
      </c>
      <c r="J13" s="8" t="s">
        <v>37</v>
      </c>
      <c r="K13" s="236" t="s">
        <v>25</v>
      </c>
      <c r="L13" s="243" t="s">
        <v>25</v>
      </c>
      <c r="M13" s="9" t="s">
        <v>38</v>
      </c>
      <c r="N13" s="242" t="s">
        <v>32</v>
      </c>
      <c r="O13" s="12" t="s">
        <v>48</v>
      </c>
      <c r="P13" s="8" t="s">
        <v>1169</v>
      </c>
      <c r="Q13" s="241">
        <v>45000</v>
      </c>
      <c r="R13" s="241">
        <v>0</v>
      </c>
      <c r="S13" s="10">
        <v>0</v>
      </c>
      <c r="V13" s="310"/>
      <c r="W13" s="310"/>
    </row>
    <row r="14" spans="2:23" ht="46.5" customHeight="1">
      <c r="B14" s="9" t="s">
        <v>1189</v>
      </c>
      <c r="C14" s="10" t="s">
        <v>18</v>
      </c>
      <c r="D14" s="10" t="s">
        <v>29</v>
      </c>
      <c r="E14" s="11" t="s">
        <v>60</v>
      </c>
      <c r="F14" s="11" t="s">
        <v>61</v>
      </c>
      <c r="G14" s="11" t="s">
        <v>22</v>
      </c>
      <c r="H14" s="241">
        <v>62000</v>
      </c>
      <c r="I14" s="11" t="s">
        <v>23</v>
      </c>
      <c r="J14" s="8" t="s">
        <v>37</v>
      </c>
      <c r="K14" s="235">
        <v>44956</v>
      </c>
      <c r="L14" s="13">
        <v>45015</v>
      </c>
      <c r="M14" s="9" t="s">
        <v>38</v>
      </c>
      <c r="N14" s="242" t="s">
        <v>50</v>
      </c>
      <c r="O14" s="12" t="s">
        <v>48</v>
      </c>
      <c r="P14" s="8" t="s">
        <v>1169</v>
      </c>
      <c r="Q14" s="241">
        <v>62000</v>
      </c>
      <c r="R14" s="241">
        <v>0</v>
      </c>
      <c r="S14" s="10">
        <v>0</v>
      </c>
      <c r="V14" s="310"/>
      <c r="W14" s="310"/>
    </row>
    <row r="15" spans="2:23" ht="46.5" customHeight="1">
      <c r="B15" s="9" t="s">
        <v>1190</v>
      </c>
      <c r="C15" s="10" t="s">
        <v>18</v>
      </c>
      <c r="D15" s="10" t="s">
        <v>29</v>
      </c>
      <c r="E15" s="11" t="s">
        <v>78</v>
      </c>
      <c r="F15" s="11" t="s">
        <v>79</v>
      </c>
      <c r="G15" s="11" t="s">
        <v>22</v>
      </c>
      <c r="H15" s="241">
        <v>4865250</v>
      </c>
      <c r="I15" s="11" t="s">
        <v>23</v>
      </c>
      <c r="J15" s="10" t="s">
        <v>80</v>
      </c>
      <c r="K15" s="13">
        <v>45165</v>
      </c>
      <c r="L15" s="13">
        <v>45255</v>
      </c>
      <c r="M15" s="14" t="s">
        <v>38</v>
      </c>
      <c r="N15" s="242" t="s">
        <v>81</v>
      </c>
      <c r="O15" s="12"/>
      <c r="P15" s="10" t="s">
        <v>1169</v>
      </c>
      <c r="Q15" s="241">
        <v>400000</v>
      </c>
      <c r="R15" s="241">
        <v>4465250</v>
      </c>
      <c r="S15" s="10">
        <v>0</v>
      </c>
      <c r="V15" s="310"/>
      <c r="W15" s="310"/>
    </row>
    <row r="16" spans="2:23" ht="46.5" customHeight="1">
      <c r="B16" s="9" t="s">
        <v>1191</v>
      </c>
      <c r="C16" s="10" t="s">
        <v>18</v>
      </c>
      <c r="D16" s="10" t="s">
        <v>29</v>
      </c>
      <c r="E16" s="10" t="s">
        <v>88</v>
      </c>
      <c r="F16" s="10" t="s">
        <v>89</v>
      </c>
      <c r="G16" s="10" t="s">
        <v>22</v>
      </c>
      <c r="H16" s="241">
        <v>298700</v>
      </c>
      <c r="I16" s="11" t="s">
        <v>23</v>
      </c>
      <c r="J16" s="10" t="s">
        <v>37</v>
      </c>
      <c r="K16" s="235">
        <v>44931</v>
      </c>
      <c r="L16" s="13">
        <v>44985</v>
      </c>
      <c r="M16" s="9" t="s">
        <v>38</v>
      </c>
      <c r="N16" s="14" t="s">
        <v>32</v>
      </c>
      <c r="O16" s="15"/>
      <c r="P16" s="10" t="s">
        <v>1170</v>
      </c>
      <c r="Q16" s="241">
        <v>228700</v>
      </c>
      <c r="R16" s="241">
        <v>70000</v>
      </c>
      <c r="S16" s="10">
        <v>0</v>
      </c>
      <c r="V16" s="310"/>
      <c r="W16" s="310"/>
    </row>
    <row r="17" spans="2:23" ht="46.5" customHeight="1">
      <c r="B17" s="9" t="s">
        <v>1192</v>
      </c>
      <c r="C17" s="10" t="s">
        <v>18</v>
      </c>
      <c r="D17" s="10" t="s">
        <v>29</v>
      </c>
      <c r="E17" s="11" t="s">
        <v>109</v>
      </c>
      <c r="F17" s="11" t="s">
        <v>110</v>
      </c>
      <c r="G17" s="11" t="s">
        <v>22</v>
      </c>
      <c r="H17" s="241">
        <v>573600</v>
      </c>
      <c r="I17" s="11" t="s">
        <v>23</v>
      </c>
      <c r="J17" s="10" t="s">
        <v>37</v>
      </c>
      <c r="K17" s="244">
        <v>44986</v>
      </c>
      <c r="L17" s="13">
        <v>45046</v>
      </c>
      <c r="M17" s="9" t="s">
        <v>38</v>
      </c>
      <c r="N17" s="242" t="s">
        <v>50</v>
      </c>
      <c r="O17" s="12" t="s">
        <v>111</v>
      </c>
      <c r="P17" s="10" t="s">
        <v>1169</v>
      </c>
      <c r="Q17" s="241">
        <v>358295</v>
      </c>
      <c r="R17" s="241">
        <v>215305</v>
      </c>
      <c r="S17" s="10">
        <v>0</v>
      </c>
      <c r="V17" s="310"/>
      <c r="W17" s="310"/>
    </row>
    <row r="18" spans="2:23" ht="46.5" customHeight="1">
      <c r="B18" s="9" t="s">
        <v>1193</v>
      </c>
      <c r="C18" s="10" t="s">
        <v>18</v>
      </c>
      <c r="D18" s="10" t="s">
        <v>29</v>
      </c>
      <c r="E18" s="11" t="s">
        <v>112</v>
      </c>
      <c r="F18" s="11" t="s">
        <v>113</v>
      </c>
      <c r="G18" s="11" t="s">
        <v>22</v>
      </c>
      <c r="H18" s="241">
        <v>5280</v>
      </c>
      <c r="I18" s="11" t="s">
        <v>23</v>
      </c>
      <c r="J18" s="10" t="s">
        <v>37</v>
      </c>
      <c r="K18" s="244">
        <v>44971</v>
      </c>
      <c r="L18" s="13">
        <v>45031</v>
      </c>
      <c r="M18" s="9" t="s">
        <v>38</v>
      </c>
      <c r="N18" s="242" t="s">
        <v>39</v>
      </c>
      <c r="O18" s="12" t="s">
        <v>111</v>
      </c>
      <c r="P18" s="10" t="s">
        <v>1169</v>
      </c>
      <c r="Q18" s="216">
        <v>5280</v>
      </c>
      <c r="R18" s="241">
        <v>0</v>
      </c>
      <c r="S18" s="10">
        <v>0</v>
      </c>
      <c r="V18" s="310"/>
      <c r="W18" s="310"/>
    </row>
    <row r="19" spans="2:23" ht="46.5" customHeight="1">
      <c r="B19" s="9" t="s">
        <v>1194</v>
      </c>
      <c r="C19" s="10" t="s">
        <v>18</v>
      </c>
      <c r="D19" s="10" t="s">
        <v>29</v>
      </c>
      <c r="E19" s="11" t="s">
        <v>114</v>
      </c>
      <c r="F19" s="11" t="s">
        <v>115</v>
      </c>
      <c r="G19" s="11" t="s">
        <v>22</v>
      </c>
      <c r="H19" s="241">
        <v>184359</v>
      </c>
      <c r="I19" s="11" t="s">
        <v>23</v>
      </c>
      <c r="J19" s="10" t="s">
        <v>37</v>
      </c>
      <c r="K19" s="236" t="s">
        <v>25</v>
      </c>
      <c r="L19" s="243" t="s">
        <v>25</v>
      </c>
      <c r="M19" s="9" t="s">
        <v>38</v>
      </c>
      <c r="N19" s="242" t="s">
        <v>32</v>
      </c>
      <c r="O19" s="12" t="s">
        <v>111</v>
      </c>
      <c r="P19" s="10" t="s">
        <v>1169</v>
      </c>
      <c r="Q19" s="241">
        <v>184359</v>
      </c>
      <c r="R19" s="241">
        <v>0</v>
      </c>
      <c r="S19" s="10">
        <v>0</v>
      </c>
      <c r="V19" s="310"/>
      <c r="W19" s="310"/>
    </row>
    <row r="20" spans="2:23" ht="51">
      <c r="B20" s="9" t="s">
        <v>1195</v>
      </c>
      <c r="C20" s="10" t="s">
        <v>18</v>
      </c>
      <c r="D20" s="10" t="s">
        <v>29</v>
      </c>
      <c r="E20" s="11" t="s">
        <v>118</v>
      </c>
      <c r="F20" s="11" t="s">
        <v>119</v>
      </c>
      <c r="G20" s="11" t="s">
        <v>22</v>
      </c>
      <c r="H20" s="241">
        <v>179402</v>
      </c>
      <c r="I20" s="11" t="s">
        <v>23</v>
      </c>
      <c r="J20" s="10" t="s">
        <v>37</v>
      </c>
      <c r="K20" s="236" t="s">
        <v>25</v>
      </c>
      <c r="L20" s="243" t="s">
        <v>25</v>
      </c>
      <c r="M20" s="9" t="s">
        <v>38</v>
      </c>
      <c r="N20" s="242" t="s">
        <v>32</v>
      </c>
      <c r="O20" s="12" t="s">
        <v>111</v>
      </c>
      <c r="P20" s="10" t="s">
        <v>1169</v>
      </c>
      <c r="Q20" s="241">
        <v>179402</v>
      </c>
      <c r="R20" s="241">
        <v>0</v>
      </c>
      <c r="S20" s="10">
        <v>0</v>
      </c>
      <c r="V20" s="310"/>
      <c r="W20" s="310"/>
    </row>
    <row r="21" spans="2:23" ht="46.5" customHeight="1">
      <c r="B21" s="9" t="s">
        <v>1196</v>
      </c>
      <c r="C21" s="10" t="s">
        <v>18</v>
      </c>
      <c r="D21" s="10" t="s">
        <v>29</v>
      </c>
      <c r="E21" s="11" t="s">
        <v>122</v>
      </c>
      <c r="F21" s="245" t="s">
        <v>123</v>
      </c>
      <c r="G21" s="11" t="s">
        <v>22</v>
      </c>
      <c r="H21" s="241">
        <v>96610</v>
      </c>
      <c r="I21" s="11" t="s">
        <v>23</v>
      </c>
      <c r="J21" s="10" t="s">
        <v>37</v>
      </c>
      <c r="K21" s="236" t="s">
        <v>25</v>
      </c>
      <c r="L21" s="243" t="s">
        <v>25</v>
      </c>
      <c r="M21" s="9" t="s">
        <v>38</v>
      </c>
      <c r="N21" s="242" t="s">
        <v>32</v>
      </c>
      <c r="O21" s="12" t="s">
        <v>111</v>
      </c>
      <c r="P21" s="10" t="s">
        <v>1169</v>
      </c>
      <c r="Q21" s="216">
        <v>96610</v>
      </c>
      <c r="R21" s="241">
        <v>0</v>
      </c>
      <c r="S21" s="10">
        <v>0</v>
      </c>
      <c r="V21" s="310"/>
      <c r="W21" s="310"/>
    </row>
    <row r="22" spans="2:23" ht="46.5" customHeight="1">
      <c r="B22" s="9" t="s">
        <v>1197</v>
      </c>
      <c r="C22" s="10" t="s">
        <v>18</v>
      </c>
      <c r="D22" s="10" t="s">
        <v>29</v>
      </c>
      <c r="E22" s="11" t="s">
        <v>124</v>
      </c>
      <c r="F22" s="245" t="s">
        <v>125</v>
      </c>
      <c r="G22" s="11" t="s">
        <v>22</v>
      </c>
      <c r="H22" s="241">
        <v>85660</v>
      </c>
      <c r="I22" s="11" t="s">
        <v>23</v>
      </c>
      <c r="J22" s="10" t="s">
        <v>37</v>
      </c>
      <c r="K22" s="246">
        <v>44931</v>
      </c>
      <c r="L22" s="13">
        <v>45016</v>
      </c>
      <c r="M22" s="14" t="s">
        <v>38</v>
      </c>
      <c r="N22" s="242" t="s">
        <v>39</v>
      </c>
      <c r="O22" s="12" t="s">
        <v>126</v>
      </c>
      <c r="P22" s="10" t="s">
        <v>1179</v>
      </c>
      <c r="Q22" s="241">
        <v>85660</v>
      </c>
      <c r="R22" s="241">
        <v>0</v>
      </c>
      <c r="S22" s="220">
        <v>0</v>
      </c>
      <c r="V22" s="310"/>
      <c r="W22" s="310"/>
    </row>
    <row r="23" spans="2:23" ht="54" customHeight="1">
      <c r="B23" s="9" t="s">
        <v>1198</v>
      </c>
      <c r="C23" s="10" t="s">
        <v>18</v>
      </c>
      <c r="D23" s="10" t="s">
        <v>29</v>
      </c>
      <c r="E23" s="247" t="s">
        <v>127</v>
      </c>
      <c r="F23" s="247" t="s">
        <v>128</v>
      </c>
      <c r="G23" s="227" t="s">
        <v>22</v>
      </c>
      <c r="H23" s="248">
        <v>268000</v>
      </c>
      <c r="I23" s="227" t="s">
        <v>23</v>
      </c>
      <c r="J23" s="249" t="s">
        <v>37</v>
      </c>
      <c r="K23" s="250">
        <v>45010</v>
      </c>
      <c r="L23" s="251">
        <v>45071</v>
      </c>
      <c r="M23" s="252" t="s">
        <v>38</v>
      </c>
      <c r="N23" s="253" t="s">
        <v>81</v>
      </c>
      <c r="O23" s="254" t="s">
        <v>126</v>
      </c>
      <c r="P23" s="249" t="s">
        <v>1179</v>
      </c>
      <c r="Q23" s="248">
        <v>200000</v>
      </c>
      <c r="R23" s="255">
        <v>68000</v>
      </c>
      <c r="S23" s="220">
        <v>0</v>
      </c>
      <c r="V23" s="310"/>
      <c r="W23" s="310"/>
    </row>
    <row r="24" spans="2:23" ht="46.5" customHeight="1">
      <c r="B24" s="9" t="s">
        <v>1199</v>
      </c>
      <c r="C24" s="10" t="s">
        <v>18</v>
      </c>
      <c r="D24" s="10" t="s">
        <v>29</v>
      </c>
      <c r="E24" s="11" t="s">
        <v>192</v>
      </c>
      <c r="F24" s="11" t="s">
        <v>193</v>
      </c>
      <c r="G24" s="227" t="s">
        <v>22</v>
      </c>
      <c r="H24" s="241">
        <v>104340</v>
      </c>
      <c r="I24" s="11" t="s">
        <v>23</v>
      </c>
      <c r="J24" s="10" t="s">
        <v>37</v>
      </c>
      <c r="K24" s="236" t="s">
        <v>25</v>
      </c>
      <c r="L24" s="243" t="s">
        <v>25</v>
      </c>
      <c r="M24" s="9" t="s">
        <v>38</v>
      </c>
      <c r="N24" s="242" t="s">
        <v>32</v>
      </c>
      <c r="O24" s="12" t="s">
        <v>194</v>
      </c>
      <c r="P24" s="10" t="s">
        <v>1169</v>
      </c>
      <c r="Q24" s="241">
        <v>104340</v>
      </c>
      <c r="R24" s="241">
        <v>0</v>
      </c>
      <c r="S24" s="10">
        <v>0</v>
      </c>
      <c r="V24" s="310"/>
      <c r="W24" s="310"/>
    </row>
    <row r="25" spans="2:23" ht="46.5" customHeight="1">
      <c r="B25" s="9" t="s">
        <v>1200</v>
      </c>
      <c r="C25" s="10" t="s">
        <v>18</v>
      </c>
      <c r="D25" s="10" t="s">
        <v>29</v>
      </c>
      <c r="E25" s="11" t="s">
        <v>195</v>
      </c>
      <c r="F25" s="11" t="s">
        <v>196</v>
      </c>
      <c r="G25" s="11" t="s">
        <v>22</v>
      </c>
      <c r="H25" s="241">
        <v>42240</v>
      </c>
      <c r="I25" s="11" t="s">
        <v>23</v>
      </c>
      <c r="J25" s="10" t="s">
        <v>37</v>
      </c>
      <c r="K25" s="236" t="s">
        <v>25</v>
      </c>
      <c r="L25" s="243" t="s">
        <v>25</v>
      </c>
      <c r="M25" s="9" t="s">
        <v>38</v>
      </c>
      <c r="N25" s="242" t="s">
        <v>32</v>
      </c>
      <c r="O25" s="12" t="s">
        <v>194</v>
      </c>
      <c r="P25" s="10" t="s">
        <v>1169</v>
      </c>
      <c r="Q25" s="241">
        <v>42240</v>
      </c>
      <c r="R25" s="241">
        <v>0</v>
      </c>
      <c r="S25" s="10">
        <v>0</v>
      </c>
      <c r="V25" s="310"/>
      <c r="W25" s="310"/>
    </row>
    <row r="26" spans="2:23" ht="46.5" customHeight="1">
      <c r="B26" s="9" t="s">
        <v>1201</v>
      </c>
      <c r="C26" s="10" t="s">
        <v>18</v>
      </c>
      <c r="D26" s="10" t="s">
        <v>29</v>
      </c>
      <c r="E26" s="11" t="s">
        <v>197</v>
      </c>
      <c r="F26" s="11" t="s">
        <v>198</v>
      </c>
      <c r="G26" s="11" t="s">
        <v>22</v>
      </c>
      <c r="H26" s="241">
        <v>1310400</v>
      </c>
      <c r="I26" s="11" t="s">
        <v>23</v>
      </c>
      <c r="J26" s="10" t="s">
        <v>37</v>
      </c>
      <c r="K26" s="244">
        <v>45016</v>
      </c>
      <c r="L26" s="13">
        <v>45076</v>
      </c>
      <c r="M26" s="9" t="s">
        <v>38</v>
      </c>
      <c r="N26" s="242" t="s">
        <v>68</v>
      </c>
      <c r="O26" s="12" t="s">
        <v>194</v>
      </c>
      <c r="P26" s="10" t="s">
        <v>1169</v>
      </c>
      <c r="Q26" s="241">
        <v>1048320</v>
      </c>
      <c r="R26" s="241">
        <v>262080</v>
      </c>
      <c r="S26" s="10">
        <v>0</v>
      </c>
      <c r="V26" s="310"/>
      <c r="W26" s="310"/>
    </row>
    <row r="27" spans="2:23" ht="46.5" customHeight="1">
      <c r="B27" s="9" t="s">
        <v>1202</v>
      </c>
      <c r="C27" s="10" t="s">
        <v>18</v>
      </c>
      <c r="D27" s="10" t="s">
        <v>29</v>
      </c>
      <c r="E27" s="11" t="s">
        <v>199</v>
      </c>
      <c r="F27" s="11" t="s">
        <v>200</v>
      </c>
      <c r="G27" s="11" t="s">
        <v>22</v>
      </c>
      <c r="H27" s="241">
        <v>17005</v>
      </c>
      <c r="I27" s="11" t="s">
        <v>23</v>
      </c>
      <c r="J27" s="10" t="s">
        <v>37</v>
      </c>
      <c r="K27" s="244">
        <v>45139</v>
      </c>
      <c r="L27" s="13">
        <v>45199</v>
      </c>
      <c r="M27" s="9" t="s">
        <v>38</v>
      </c>
      <c r="N27" s="242" t="s">
        <v>81</v>
      </c>
      <c r="O27" s="12" t="s">
        <v>194</v>
      </c>
      <c r="P27" s="10" t="s">
        <v>1169</v>
      </c>
      <c r="Q27" s="241">
        <v>5005</v>
      </c>
      <c r="R27" s="241">
        <v>12000</v>
      </c>
      <c r="S27" s="10">
        <v>0</v>
      </c>
      <c r="V27" s="310"/>
      <c r="W27" s="310"/>
    </row>
    <row r="28" spans="2:23" ht="46.5" customHeight="1">
      <c r="B28" s="9" t="s">
        <v>1203</v>
      </c>
      <c r="C28" s="10" t="s">
        <v>18</v>
      </c>
      <c r="D28" s="10" t="s">
        <v>29</v>
      </c>
      <c r="E28" s="11" t="s">
        <v>201</v>
      </c>
      <c r="F28" s="11" t="s">
        <v>202</v>
      </c>
      <c r="G28" s="11" t="s">
        <v>22</v>
      </c>
      <c r="H28" s="241">
        <v>42640</v>
      </c>
      <c r="I28" s="11" t="s">
        <v>23</v>
      </c>
      <c r="J28" s="10" t="s">
        <v>37</v>
      </c>
      <c r="K28" s="244">
        <v>45012</v>
      </c>
      <c r="L28" s="13">
        <v>45072</v>
      </c>
      <c r="M28" s="9" t="s">
        <v>38</v>
      </c>
      <c r="N28" s="242" t="s">
        <v>68</v>
      </c>
      <c r="O28" s="12" t="s">
        <v>194</v>
      </c>
      <c r="P28" s="10" t="s">
        <v>1169</v>
      </c>
      <c r="Q28" s="241">
        <v>28440</v>
      </c>
      <c r="R28" s="241">
        <v>14200</v>
      </c>
      <c r="S28" s="10">
        <v>0</v>
      </c>
      <c r="V28" s="310"/>
      <c r="W28" s="310"/>
    </row>
    <row r="29" spans="2:23" ht="46.5" customHeight="1">
      <c r="B29" s="9" t="s">
        <v>1204</v>
      </c>
      <c r="C29" s="10" t="s">
        <v>18</v>
      </c>
      <c r="D29" s="10" t="s">
        <v>29</v>
      </c>
      <c r="E29" s="11" t="s">
        <v>203</v>
      </c>
      <c r="F29" s="11" t="s">
        <v>204</v>
      </c>
      <c r="G29" s="11" t="s">
        <v>22</v>
      </c>
      <c r="H29" s="241">
        <v>44030</v>
      </c>
      <c r="I29" s="11" t="s">
        <v>23</v>
      </c>
      <c r="J29" s="10" t="s">
        <v>37</v>
      </c>
      <c r="K29" s="244">
        <v>45124</v>
      </c>
      <c r="L29" s="13">
        <v>45184</v>
      </c>
      <c r="M29" s="9" t="s">
        <v>38</v>
      </c>
      <c r="N29" s="242" t="s">
        <v>81</v>
      </c>
      <c r="O29" s="12" t="s">
        <v>194</v>
      </c>
      <c r="P29" s="10" t="s">
        <v>1169</v>
      </c>
      <c r="Q29" s="241">
        <v>25160</v>
      </c>
      <c r="R29" s="241">
        <v>18870</v>
      </c>
      <c r="S29" s="10">
        <v>0</v>
      </c>
      <c r="V29" s="310"/>
      <c r="W29" s="310"/>
    </row>
    <row r="30" spans="2:23" ht="46.5" customHeight="1">
      <c r="B30" s="9" t="s">
        <v>1205</v>
      </c>
      <c r="C30" s="10" t="s">
        <v>18</v>
      </c>
      <c r="D30" s="10" t="s">
        <v>29</v>
      </c>
      <c r="E30" s="11" t="s">
        <v>207</v>
      </c>
      <c r="F30" s="11" t="s">
        <v>208</v>
      </c>
      <c r="G30" s="11" t="s">
        <v>22</v>
      </c>
      <c r="H30" s="241">
        <v>4500000</v>
      </c>
      <c r="I30" s="11" t="s">
        <v>23</v>
      </c>
      <c r="J30" s="10" t="s">
        <v>80</v>
      </c>
      <c r="K30" s="13">
        <v>44931</v>
      </c>
      <c r="L30" s="13">
        <v>44972</v>
      </c>
      <c r="M30" s="14" t="s">
        <v>38</v>
      </c>
      <c r="N30" s="242" t="s">
        <v>32</v>
      </c>
      <c r="O30" s="12"/>
      <c r="P30" s="10" t="s">
        <v>1171</v>
      </c>
      <c r="Q30" s="241">
        <v>4500000</v>
      </c>
      <c r="R30" s="241">
        <v>0</v>
      </c>
      <c r="S30" s="10">
        <v>0</v>
      </c>
      <c r="V30" s="310"/>
      <c r="W30" s="310"/>
    </row>
    <row r="31" spans="2:23" ht="46.5" customHeight="1">
      <c r="B31" s="9" t="s">
        <v>1206</v>
      </c>
      <c r="C31" s="10" t="s">
        <v>18</v>
      </c>
      <c r="D31" s="10" t="s">
        <v>29</v>
      </c>
      <c r="E31" s="11" t="s">
        <v>211</v>
      </c>
      <c r="F31" s="11" t="s">
        <v>212</v>
      </c>
      <c r="G31" s="11" t="s">
        <v>22</v>
      </c>
      <c r="H31" s="241">
        <v>423600</v>
      </c>
      <c r="I31" s="11" t="s">
        <v>23</v>
      </c>
      <c r="J31" s="10" t="s">
        <v>37</v>
      </c>
      <c r="K31" s="244">
        <v>44999</v>
      </c>
      <c r="L31" s="13">
        <v>45059</v>
      </c>
      <c r="M31" s="9" t="s">
        <v>38</v>
      </c>
      <c r="N31" s="242" t="s">
        <v>68</v>
      </c>
      <c r="O31" s="12" t="s">
        <v>213</v>
      </c>
      <c r="P31" s="10" t="s">
        <v>1171</v>
      </c>
      <c r="Q31" s="241">
        <v>323600</v>
      </c>
      <c r="R31" s="241">
        <v>100000</v>
      </c>
      <c r="S31" s="10">
        <v>0</v>
      </c>
      <c r="V31" s="310"/>
      <c r="W31" s="310"/>
    </row>
    <row r="32" spans="2:23" ht="46.5" customHeight="1">
      <c r="B32" s="9" t="s">
        <v>1207</v>
      </c>
      <c r="C32" s="10" t="s">
        <v>18</v>
      </c>
      <c r="D32" s="10" t="s">
        <v>29</v>
      </c>
      <c r="E32" s="11" t="s">
        <v>214</v>
      </c>
      <c r="F32" s="11" t="s">
        <v>212</v>
      </c>
      <c r="G32" s="11" t="s">
        <v>22</v>
      </c>
      <c r="H32" s="241">
        <v>6000</v>
      </c>
      <c r="I32" s="11" t="s">
        <v>23</v>
      </c>
      <c r="J32" s="10" t="s">
        <v>37</v>
      </c>
      <c r="K32" s="236" t="s">
        <v>25</v>
      </c>
      <c r="L32" s="243" t="s">
        <v>25</v>
      </c>
      <c r="M32" s="9" t="s">
        <v>38</v>
      </c>
      <c r="N32" s="242" t="s">
        <v>32</v>
      </c>
      <c r="O32" s="12" t="s">
        <v>213</v>
      </c>
      <c r="P32" s="10" t="s">
        <v>1171</v>
      </c>
      <c r="Q32" s="241">
        <v>6000</v>
      </c>
      <c r="R32" s="241">
        <v>0</v>
      </c>
      <c r="S32" s="10">
        <v>0</v>
      </c>
      <c r="V32" s="310"/>
      <c r="W32" s="310"/>
    </row>
    <row r="33" spans="2:23" ht="46.5" customHeight="1">
      <c r="B33" s="9" t="s">
        <v>1208</v>
      </c>
      <c r="C33" s="10" t="s">
        <v>18</v>
      </c>
      <c r="D33" s="10" t="s">
        <v>29</v>
      </c>
      <c r="E33" s="256" t="s">
        <v>215</v>
      </c>
      <c r="F33" s="256" t="s">
        <v>216</v>
      </c>
      <c r="G33" s="257" t="s">
        <v>22</v>
      </c>
      <c r="H33" s="241">
        <v>17430000</v>
      </c>
      <c r="I33" s="11" t="s">
        <v>23</v>
      </c>
      <c r="J33" s="10" t="s">
        <v>80</v>
      </c>
      <c r="K33" s="13">
        <v>45168</v>
      </c>
      <c r="L33" s="13">
        <v>45260</v>
      </c>
      <c r="M33" s="14" t="s">
        <v>38</v>
      </c>
      <c r="N33" s="258" t="s">
        <v>32</v>
      </c>
      <c r="O33" s="259"/>
      <c r="P33" s="10" t="s">
        <v>1171</v>
      </c>
      <c r="Q33" s="241">
        <v>15430000</v>
      </c>
      <c r="R33" s="241">
        <v>2000000</v>
      </c>
      <c r="S33" s="10">
        <v>0</v>
      </c>
      <c r="V33" s="310"/>
      <c r="W33" s="310"/>
    </row>
    <row r="34" spans="2:23" ht="46.5" customHeight="1">
      <c r="B34" s="9" t="s">
        <v>1209</v>
      </c>
      <c r="C34" s="249" t="s">
        <v>18</v>
      </c>
      <c r="D34" s="249" t="s">
        <v>29</v>
      </c>
      <c r="E34" s="227" t="s">
        <v>221</v>
      </c>
      <c r="F34" s="11" t="s">
        <v>222</v>
      </c>
      <c r="G34" s="227" t="s">
        <v>22</v>
      </c>
      <c r="H34" s="255">
        <v>2429000</v>
      </c>
      <c r="I34" s="227" t="s">
        <v>23</v>
      </c>
      <c r="J34" s="249" t="s">
        <v>80</v>
      </c>
      <c r="K34" s="251">
        <v>45032</v>
      </c>
      <c r="L34" s="251">
        <v>45122</v>
      </c>
      <c r="M34" s="14" t="s">
        <v>38</v>
      </c>
      <c r="N34" s="260" t="s">
        <v>53</v>
      </c>
      <c r="O34" s="254"/>
      <c r="P34" s="10" t="s">
        <v>1171</v>
      </c>
      <c r="Q34" s="255">
        <v>1429000</v>
      </c>
      <c r="R34" s="255">
        <v>1000000</v>
      </c>
      <c r="S34" s="10">
        <v>0</v>
      </c>
      <c r="V34" s="310"/>
      <c r="W34" s="310"/>
    </row>
    <row r="35" spans="2:23" ht="46.5" customHeight="1">
      <c r="B35" s="9" t="s">
        <v>1210</v>
      </c>
      <c r="C35" s="10" t="s">
        <v>18</v>
      </c>
      <c r="D35" s="10" t="s">
        <v>29</v>
      </c>
      <c r="E35" s="11" t="s">
        <v>257</v>
      </c>
      <c r="F35" s="11" t="s">
        <v>258</v>
      </c>
      <c r="G35" s="11" t="s">
        <v>22</v>
      </c>
      <c r="H35" s="241">
        <v>1963000</v>
      </c>
      <c r="I35" s="11" t="s">
        <v>23</v>
      </c>
      <c r="J35" s="10" t="s">
        <v>37</v>
      </c>
      <c r="K35" s="244">
        <v>45017</v>
      </c>
      <c r="L35" s="13">
        <v>45077</v>
      </c>
      <c r="M35" s="9" t="s">
        <v>38</v>
      </c>
      <c r="N35" s="242" t="s">
        <v>50</v>
      </c>
      <c r="O35" s="12"/>
      <c r="P35" s="10" t="s">
        <v>1169</v>
      </c>
      <c r="Q35" s="241">
        <v>1963000</v>
      </c>
      <c r="R35" s="241">
        <v>0</v>
      </c>
      <c r="S35" s="10">
        <v>0</v>
      </c>
      <c r="V35" s="310"/>
      <c r="W35" s="310"/>
    </row>
    <row r="36" spans="2:23" ht="46.5" customHeight="1">
      <c r="B36" s="9" t="s">
        <v>1211</v>
      </c>
      <c r="C36" s="10" t="s">
        <v>18</v>
      </c>
      <c r="D36" s="10" t="s">
        <v>136</v>
      </c>
      <c r="E36" s="8" t="s">
        <v>316</v>
      </c>
      <c r="F36" s="8" t="s">
        <v>317</v>
      </c>
      <c r="G36" s="222" t="s">
        <v>309</v>
      </c>
      <c r="H36" s="216">
        <v>1730000</v>
      </c>
      <c r="I36" s="261" t="s">
        <v>23</v>
      </c>
      <c r="J36" s="10" t="s">
        <v>1902</v>
      </c>
      <c r="K36" s="13">
        <v>44941</v>
      </c>
      <c r="L36" s="262">
        <v>45031</v>
      </c>
      <c r="M36" s="14" t="s">
        <v>38</v>
      </c>
      <c r="N36" s="263" t="s">
        <v>318</v>
      </c>
      <c r="O36" s="264" t="s">
        <v>319</v>
      </c>
      <c r="P36" s="10" t="s">
        <v>1172</v>
      </c>
      <c r="Q36" s="216">
        <v>1730000</v>
      </c>
      <c r="R36" s="216">
        <v>0</v>
      </c>
      <c r="S36" s="10">
        <v>0</v>
      </c>
      <c r="V36" s="310"/>
      <c r="W36" s="310"/>
    </row>
    <row r="37" spans="2:23" ht="46.5" customHeight="1">
      <c r="B37" s="9" t="s">
        <v>1212</v>
      </c>
      <c r="C37" s="10" t="s">
        <v>18</v>
      </c>
      <c r="D37" s="10" t="s">
        <v>136</v>
      </c>
      <c r="E37" s="8" t="s">
        <v>320</v>
      </c>
      <c r="F37" s="8" t="s">
        <v>321</v>
      </c>
      <c r="G37" s="222" t="s">
        <v>104</v>
      </c>
      <c r="H37" s="216">
        <v>100000</v>
      </c>
      <c r="I37" s="261" t="s">
        <v>23</v>
      </c>
      <c r="J37" s="10" t="s">
        <v>1902</v>
      </c>
      <c r="K37" s="13">
        <v>44931</v>
      </c>
      <c r="L37" s="262">
        <v>44985</v>
      </c>
      <c r="M37" s="14" t="s">
        <v>38</v>
      </c>
      <c r="N37" s="263" t="s">
        <v>322</v>
      </c>
      <c r="O37" s="265" t="s">
        <v>319</v>
      </c>
      <c r="P37" s="10" t="s">
        <v>1172</v>
      </c>
      <c r="Q37" s="216">
        <v>100000</v>
      </c>
      <c r="R37" s="216">
        <v>0</v>
      </c>
      <c r="S37" s="10">
        <v>0</v>
      </c>
      <c r="V37" s="310"/>
      <c r="W37" s="310"/>
    </row>
    <row r="38" spans="2:23" ht="46.5" customHeight="1">
      <c r="B38" s="9" t="s">
        <v>1213</v>
      </c>
      <c r="C38" s="10" t="s">
        <v>18</v>
      </c>
      <c r="D38" s="10" t="s">
        <v>136</v>
      </c>
      <c r="E38" s="8" t="s">
        <v>323</v>
      </c>
      <c r="F38" s="226" t="s">
        <v>324</v>
      </c>
      <c r="G38" s="8" t="s">
        <v>325</v>
      </c>
      <c r="H38" s="216">
        <v>1839000</v>
      </c>
      <c r="I38" s="261" t="s">
        <v>23</v>
      </c>
      <c r="J38" s="10" t="s">
        <v>37</v>
      </c>
      <c r="K38" s="262" t="s">
        <v>304</v>
      </c>
      <c r="L38" s="262" t="s">
        <v>304</v>
      </c>
      <c r="M38" s="9" t="s">
        <v>38</v>
      </c>
      <c r="N38" s="262" t="s">
        <v>326</v>
      </c>
      <c r="O38" s="264" t="s">
        <v>1885</v>
      </c>
      <c r="P38" s="10" t="s">
        <v>1171</v>
      </c>
      <c r="Q38" s="216">
        <v>1839000</v>
      </c>
      <c r="R38" s="216">
        <v>0</v>
      </c>
      <c r="S38" s="10">
        <v>0</v>
      </c>
      <c r="V38" s="310"/>
      <c r="W38" s="310"/>
    </row>
    <row r="39" spans="2:23" ht="46.5" customHeight="1">
      <c r="B39" s="9" t="s">
        <v>1214</v>
      </c>
      <c r="C39" s="10" t="s">
        <v>18</v>
      </c>
      <c r="D39" s="10" t="s">
        <v>136</v>
      </c>
      <c r="E39" s="222" t="s">
        <v>331</v>
      </c>
      <c r="F39" s="226" t="s">
        <v>332</v>
      </c>
      <c r="G39" s="8" t="s">
        <v>294</v>
      </c>
      <c r="H39" s="216">
        <v>132000</v>
      </c>
      <c r="I39" s="261" t="s">
        <v>23</v>
      </c>
      <c r="J39" s="10" t="s">
        <v>37</v>
      </c>
      <c r="K39" s="244">
        <v>44957</v>
      </c>
      <c r="L39" s="262">
        <v>45017</v>
      </c>
      <c r="M39" s="9" t="s">
        <v>38</v>
      </c>
      <c r="N39" s="262" t="s">
        <v>304</v>
      </c>
      <c r="O39" s="264" t="s">
        <v>333</v>
      </c>
      <c r="P39" s="10" t="s">
        <v>1172</v>
      </c>
      <c r="Q39" s="216">
        <v>132000</v>
      </c>
      <c r="R39" s="216">
        <v>0</v>
      </c>
      <c r="S39" s="10">
        <v>0</v>
      </c>
      <c r="V39" s="310"/>
      <c r="W39" s="310"/>
    </row>
    <row r="40" spans="2:23" ht="46.5" customHeight="1">
      <c r="B40" s="9" t="s">
        <v>1215</v>
      </c>
      <c r="C40" s="10" t="s">
        <v>18</v>
      </c>
      <c r="D40" s="10" t="s">
        <v>29</v>
      </c>
      <c r="E40" s="11" t="s">
        <v>341</v>
      </c>
      <c r="F40" s="10" t="s">
        <v>342</v>
      </c>
      <c r="G40" s="11" t="s">
        <v>22</v>
      </c>
      <c r="H40" s="241">
        <v>45000</v>
      </c>
      <c r="I40" s="11" t="s">
        <v>23</v>
      </c>
      <c r="J40" s="10" t="s">
        <v>37</v>
      </c>
      <c r="K40" s="244">
        <v>44986</v>
      </c>
      <c r="L40" s="13">
        <v>45046</v>
      </c>
      <c r="M40" s="9" t="s">
        <v>38</v>
      </c>
      <c r="N40" s="242" t="s">
        <v>50</v>
      </c>
      <c r="O40" s="264" t="s">
        <v>333</v>
      </c>
      <c r="P40" s="10" t="s">
        <v>1172</v>
      </c>
      <c r="Q40" s="241">
        <v>45000</v>
      </c>
      <c r="R40" s="241">
        <v>0</v>
      </c>
      <c r="S40" s="10">
        <v>0</v>
      </c>
      <c r="V40" s="310"/>
      <c r="W40" s="310"/>
    </row>
    <row r="41" spans="2:23" ht="46.5" customHeight="1">
      <c r="B41" s="9" t="s">
        <v>1216</v>
      </c>
      <c r="C41" s="10" t="s">
        <v>18</v>
      </c>
      <c r="D41" s="10" t="s">
        <v>136</v>
      </c>
      <c r="E41" s="8" t="s">
        <v>343</v>
      </c>
      <c r="F41" s="8" t="s">
        <v>342</v>
      </c>
      <c r="G41" s="8" t="s">
        <v>344</v>
      </c>
      <c r="H41" s="216">
        <v>220000</v>
      </c>
      <c r="I41" s="261" t="s">
        <v>23</v>
      </c>
      <c r="J41" s="10" t="s">
        <v>37</v>
      </c>
      <c r="K41" s="244" t="s">
        <v>161</v>
      </c>
      <c r="L41" s="262" t="s">
        <v>345</v>
      </c>
      <c r="M41" s="9" t="s">
        <v>38</v>
      </c>
      <c r="N41" s="262" t="s">
        <v>346</v>
      </c>
      <c r="O41" s="264" t="s">
        <v>333</v>
      </c>
      <c r="P41" s="10" t="s">
        <v>1172</v>
      </c>
      <c r="Q41" s="216">
        <v>220000</v>
      </c>
      <c r="R41" s="216">
        <v>0</v>
      </c>
      <c r="S41" s="10">
        <v>0</v>
      </c>
      <c r="V41" s="310"/>
      <c r="W41" s="310"/>
    </row>
    <row r="42" spans="2:23" ht="46.5" customHeight="1">
      <c r="B42" s="9" t="s">
        <v>1217</v>
      </c>
      <c r="C42" s="10" t="s">
        <v>18</v>
      </c>
      <c r="D42" s="10" t="s">
        <v>29</v>
      </c>
      <c r="E42" s="11" t="s">
        <v>351</v>
      </c>
      <c r="F42" s="11" t="s">
        <v>352</v>
      </c>
      <c r="G42" s="11" t="s">
        <v>22</v>
      </c>
      <c r="H42" s="241">
        <v>55000</v>
      </c>
      <c r="I42" s="11" t="s">
        <v>23</v>
      </c>
      <c r="J42" s="10" t="s">
        <v>37</v>
      </c>
      <c r="K42" s="244">
        <v>44999</v>
      </c>
      <c r="L42" s="13">
        <v>45059</v>
      </c>
      <c r="M42" s="9" t="s">
        <v>38</v>
      </c>
      <c r="N42" s="242" t="s">
        <v>50</v>
      </c>
      <c r="O42" s="264" t="s">
        <v>333</v>
      </c>
      <c r="P42" s="10" t="s">
        <v>1172</v>
      </c>
      <c r="Q42" s="241">
        <v>55000</v>
      </c>
      <c r="R42" s="241">
        <v>0</v>
      </c>
      <c r="S42" s="10">
        <v>0</v>
      </c>
      <c r="V42" s="310"/>
      <c r="W42" s="310"/>
    </row>
    <row r="43" spans="2:23" ht="46.5" customHeight="1">
      <c r="B43" s="9" t="s">
        <v>1218</v>
      </c>
      <c r="C43" s="10" t="s">
        <v>18</v>
      </c>
      <c r="D43" s="10" t="s">
        <v>136</v>
      </c>
      <c r="E43" s="8" t="s">
        <v>353</v>
      </c>
      <c r="F43" s="8" t="s">
        <v>352</v>
      </c>
      <c r="G43" s="8" t="s">
        <v>104</v>
      </c>
      <c r="H43" s="216">
        <v>50000</v>
      </c>
      <c r="I43" s="261" t="s">
        <v>23</v>
      </c>
      <c r="J43" s="10" t="s">
        <v>37</v>
      </c>
      <c r="K43" s="244">
        <v>45047</v>
      </c>
      <c r="L43" s="262">
        <v>45107</v>
      </c>
      <c r="M43" s="9" t="s">
        <v>38</v>
      </c>
      <c r="N43" s="262" t="s">
        <v>354</v>
      </c>
      <c r="O43" s="264" t="s">
        <v>333</v>
      </c>
      <c r="P43" s="10" t="s">
        <v>1172</v>
      </c>
      <c r="Q43" s="216">
        <v>50000</v>
      </c>
      <c r="R43" s="216">
        <v>0</v>
      </c>
      <c r="S43" s="10">
        <v>0</v>
      </c>
      <c r="V43" s="310"/>
      <c r="W43" s="310"/>
    </row>
    <row r="44" spans="2:23" ht="46.5" customHeight="1">
      <c r="B44" s="9" t="s">
        <v>1219</v>
      </c>
      <c r="C44" s="10" t="s">
        <v>18</v>
      </c>
      <c r="D44" s="10" t="s">
        <v>136</v>
      </c>
      <c r="E44" s="222" t="s">
        <v>355</v>
      </c>
      <c r="F44" s="226" t="s">
        <v>356</v>
      </c>
      <c r="G44" s="8" t="s">
        <v>294</v>
      </c>
      <c r="H44" s="216">
        <v>66000</v>
      </c>
      <c r="I44" s="261" t="s">
        <v>23</v>
      </c>
      <c r="J44" s="10" t="s">
        <v>37</v>
      </c>
      <c r="K44" s="244">
        <v>44957</v>
      </c>
      <c r="L44" s="262">
        <v>45017</v>
      </c>
      <c r="M44" s="9" t="s">
        <v>38</v>
      </c>
      <c r="N44" s="262" t="s">
        <v>304</v>
      </c>
      <c r="O44" s="264" t="s">
        <v>333</v>
      </c>
      <c r="P44" s="10" t="s">
        <v>1172</v>
      </c>
      <c r="Q44" s="216">
        <v>66000</v>
      </c>
      <c r="R44" s="216">
        <v>0</v>
      </c>
      <c r="S44" s="10">
        <v>0</v>
      </c>
      <c r="V44" s="310"/>
      <c r="W44" s="310"/>
    </row>
    <row r="45" spans="2:23" ht="46.5" customHeight="1">
      <c r="B45" s="9" t="s">
        <v>1220</v>
      </c>
      <c r="C45" s="10" t="s">
        <v>18</v>
      </c>
      <c r="D45" s="10" t="s">
        <v>136</v>
      </c>
      <c r="E45" s="8" t="s">
        <v>357</v>
      </c>
      <c r="F45" s="8" t="s">
        <v>358</v>
      </c>
      <c r="G45" s="8" t="s">
        <v>359</v>
      </c>
      <c r="H45" s="216">
        <v>131000</v>
      </c>
      <c r="I45" s="261" t="s">
        <v>23</v>
      </c>
      <c r="J45" s="10" t="s">
        <v>37</v>
      </c>
      <c r="K45" s="244">
        <v>44957</v>
      </c>
      <c r="L45" s="262">
        <v>45017</v>
      </c>
      <c r="M45" s="9" t="s">
        <v>38</v>
      </c>
      <c r="N45" s="262" t="s">
        <v>304</v>
      </c>
      <c r="O45" s="264" t="s">
        <v>333</v>
      </c>
      <c r="P45" s="10" t="s">
        <v>1172</v>
      </c>
      <c r="Q45" s="216">
        <v>131000</v>
      </c>
      <c r="R45" s="216">
        <v>0</v>
      </c>
      <c r="S45" s="10">
        <v>0</v>
      </c>
      <c r="V45" s="310"/>
      <c r="W45" s="310"/>
    </row>
    <row r="46" spans="2:23" ht="46.5" customHeight="1">
      <c r="B46" s="9" t="s">
        <v>1221</v>
      </c>
      <c r="C46" s="10" t="s">
        <v>18</v>
      </c>
      <c r="D46" s="266" t="s">
        <v>29</v>
      </c>
      <c r="E46" s="11" t="s">
        <v>371</v>
      </c>
      <c r="F46" s="11" t="s">
        <v>372</v>
      </c>
      <c r="G46" s="245" t="s">
        <v>22</v>
      </c>
      <c r="H46" s="241">
        <v>575000</v>
      </c>
      <c r="I46" s="11" t="s">
        <v>23</v>
      </c>
      <c r="J46" s="10" t="s">
        <v>37</v>
      </c>
      <c r="K46" s="236" t="s">
        <v>25</v>
      </c>
      <c r="L46" s="267" t="s">
        <v>25</v>
      </c>
      <c r="M46" s="9" t="s">
        <v>38</v>
      </c>
      <c r="N46" s="242" t="s">
        <v>32</v>
      </c>
      <c r="O46" s="12" t="s">
        <v>373</v>
      </c>
      <c r="P46" s="10" t="s">
        <v>1172</v>
      </c>
      <c r="Q46" s="241">
        <v>400000</v>
      </c>
      <c r="R46" s="241">
        <v>175000</v>
      </c>
      <c r="S46" s="10">
        <v>0</v>
      </c>
      <c r="V46" s="310"/>
      <c r="W46" s="310"/>
    </row>
    <row r="47" spans="2:23" ht="46.5" customHeight="1">
      <c r="B47" s="9" t="s">
        <v>1222</v>
      </c>
      <c r="C47" s="10" t="s">
        <v>18</v>
      </c>
      <c r="D47" s="10" t="s">
        <v>136</v>
      </c>
      <c r="E47" s="8" t="s">
        <v>374</v>
      </c>
      <c r="F47" s="8" t="s">
        <v>372</v>
      </c>
      <c r="G47" s="8" t="s">
        <v>344</v>
      </c>
      <c r="H47" s="216">
        <v>0</v>
      </c>
      <c r="I47" s="261" t="s">
        <v>23</v>
      </c>
      <c r="J47" s="10" t="s">
        <v>37</v>
      </c>
      <c r="K47" s="244">
        <v>44986</v>
      </c>
      <c r="L47" s="262">
        <v>45046</v>
      </c>
      <c r="M47" s="9" t="s">
        <v>38</v>
      </c>
      <c r="N47" s="262" t="s">
        <v>375</v>
      </c>
      <c r="O47" s="12" t="s">
        <v>373</v>
      </c>
      <c r="P47" s="10" t="s">
        <v>1170</v>
      </c>
      <c r="Q47" s="216">
        <v>0</v>
      </c>
      <c r="R47" s="216">
        <v>0</v>
      </c>
      <c r="S47" s="10">
        <v>0</v>
      </c>
      <c r="V47" s="310"/>
      <c r="W47" s="310"/>
    </row>
    <row r="48" spans="2:23" ht="46.5" customHeight="1">
      <c r="B48" s="9" t="s">
        <v>1223</v>
      </c>
      <c r="C48" s="10" t="s">
        <v>18</v>
      </c>
      <c r="D48" s="10" t="s">
        <v>29</v>
      </c>
      <c r="E48" s="11" t="s">
        <v>429</v>
      </c>
      <c r="F48" s="11" t="s">
        <v>430</v>
      </c>
      <c r="G48" s="11" t="s">
        <v>22</v>
      </c>
      <c r="H48" s="241">
        <v>26625</v>
      </c>
      <c r="I48" s="11" t="s">
        <v>23</v>
      </c>
      <c r="J48" s="10" t="s">
        <v>37</v>
      </c>
      <c r="K48" s="244">
        <v>44971</v>
      </c>
      <c r="L48" s="13">
        <v>45031</v>
      </c>
      <c r="M48" s="9" t="s">
        <v>38</v>
      </c>
      <c r="N48" s="242" t="s">
        <v>39</v>
      </c>
      <c r="O48" s="12" t="s">
        <v>111</v>
      </c>
      <c r="P48" s="10" t="s">
        <v>1169</v>
      </c>
      <c r="Q48" s="216">
        <v>26625</v>
      </c>
      <c r="R48" s="241">
        <v>0</v>
      </c>
      <c r="S48" s="10">
        <v>0</v>
      </c>
      <c r="V48" s="310"/>
      <c r="W48" s="310"/>
    </row>
    <row r="49" spans="2:23" ht="46.5" customHeight="1">
      <c r="B49" s="9" t="s">
        <v>1224</v>
      </c>
      <c r="C49" s="10" t="s">
        <v>18</v>
      </c>
      <c r="D49" s="10" t="s">
        <v>29</v>
      </c>
      <c r="E49" s="10" t="s">
        <v>453</v>
      </c>
      <c r="F49" s="10" t="s">
        <v>454</v>
      </c>
      <c r="G49" s="10" t="s">
        <v>22</v>
      </c>
      <c r="H49" s="241">
        <v>56230</v>
      </c>
      <c r="I49" s="11" t="s">
        <v>23</v>
      </c>
      <c r="J49" s="10" t="s">
        <v>37</v>
      </c>
      <c r="K49" s="246" t="s">
        <v>25</v>
      </c>
      <c r="L49" s="13" t="s">
        <v>25</v>
      </c>
      <c r="M49" s="9" t="s">
        <v>38</v>
      </c>
      <c r="N49" s="14" t="s">
        <v>32</v>
      </c>
      <c r="O49" s="12" t="s">
        <v>455</v>
      </c>
      <c r="P49" s="10" t="s">
        <v>1176</v>
      </c>
      <c r="Q49" s="241">
        <v>56230</v>
      </c>
      <c r="R49" s="241">
        <v>0</v>
      </c>
      <c r="S49" s="220">
        <v>0</v>
      </c>
      <c r="V49" s="310"/>
      <c r="W49" s="310"/>
    </row>
    <row r="50" spans="2:23" ht="46.5" customHeight="1">
      <c r="B50" s="9" t="s">
        <v>1225</v>
      </c>
      <c r="C50" s="10" t="s">
        <v>18</v>
      </c>
      <c r="D50" s="10" t="s">
        <v>29</v>
      </c>
      <c r="E50" s="11" t="s">
        <v>456</v>
      </c>
      <c r="F50" s="11" t="s">
        <v>457</v>
      </c>
      <c r="G50" s="11" t="s">
        <v>22</v>
      </c>
      <c r="H50" s="241">
        <v>194000</v>
      </c>
      <c r="I50" s="11" t="s">
        <v>23</v>
      </c>
      <c r="J50" s="10" t="s">
        <v>37</v>
      </c>
      <c r="K50" s="246">
        <v>45040</v>
      </c>
      <c r="L50" s="13">
        <v>45101</v>
      </c>
      <c r="M50" s="9" t="s">
        <v>38</v>
      </c>
      <c r="N50" s="242" t="s">
        <v>50</v>
      </c>
      <c r="O50" s="12" t="s">
        <v>455</v>
      </c>
      <c r="P50" s="10" t="s">
        <v>1176</v>
      </c>
      <c r="Q50" s="241">
        <v>194000</v>
      </c>
      <c r="R50" s="241">
        <v>0</v>
      </c>
      <c r="S50" s="220">
        <v>0</v>
      </c>
      <c r="V50" s="310"/>
      <c r="W50" s="310"/>
    </row>
    <row r="51" spans="2:23" ht="46.5" customHeight="1">
      <c r="B51" s="9" t="s">
        <v>1226</v>
      </c>
      <c r="C51" s="10" t="s">
        <v>18</v>
      </c>
      <c r="D51" s="10" t="s">
        <v>29</v>
      </c>
      <c r="E51" s="11" t="s">
        <v>462</v>
      </c>
      <c r="F51" s="11" t="s">
        <v>463</v>
      </c>
      <c r="G51" s="11" t="s">
        <v>22</v>
      </c>
      <c r="H51" s="241">
        <v>20000</v>
      </c>
      <c r="I51" s="11" t="s">
        <v>23</v>
      </c>
      <c r="J51" s="10" t="s">
        <v>37</v>
      </c>
      <c r="K51" s="246">
        <v>45000</v>
      </c>
      <c r="L51" s="13">
        <v>45061</v>
      </c>
      <c r="M51" s="9" t="s">
        <v>38</v>
      </c>
      <c r="N51" s="242" t="s">
        <v>50</v>
      </c>
      <c r="O51" s="12" t="s">
        <v>455</v>
      </c>
      <c r="P51" s="10" t="s">
        <v>1176</v>
      </c>
      <c r="Q51" s="241">
        <v>20000</v>
      </c>
      <c r="R51" s="241">
        <v>0</v>
      </c>
      <c r="S51" s="220">
        <v>0</v>
      </c>
      <c r="V51" s="310"/>
      <c r="W51" s="310"/>
    </row>
    <row r="52" spans="2:23" ht="46.5" customHeight="1">
      <c r="B52" s="9" t="s">
        <v>1227</v>
      </c>
      <c r="C52" s="10" t="s">
        <v>18</v>
      </c>
      <c r="D52" s="10" t="s">
        <v>29</v>
      </c>
      <c r="E52" s="11" t="s">
        <v>466</v>
      </c>
      <c r="F52" s="11" t="s">
        <v>467</v>
      </c>
      <c r="G52" s="11" t="s">
        <v>22</v>
      </c>
      <c r="H52" s="241">
        <v>39500</v>
      </c>
      <c r="I52" s="11" t="s">
        <v>23</v>
      </c>
      <c r="J52" s="10" t="s">
        <v>37</v>
      </c>
      <c r="K52" s="244">
        <v>45030</v>
      </c>
      <c r="L52" s="13">
        <v>45090</v>
      </c>
      <c r="M52" s="9" t="s">
        <v>38</v>
      </c>
      <c r="N52" s="268" t="s">
        <v>53</v>
      </c>
      <c r="O52" s="12" t="s">
        <v>111</v>
      </c>
      <c r="P52" s="10" t="s">
        <v>1169</v>
      </c>
      <c r="Q52" s="216">
        <v>39500</v>
      </c>
      <c r="R52" s="241">
        <v>0</v>
      </c>
      <c r="S52" s="10">
        <v>0</v>
      </c>
      <c r="V52" s="310"/>
      <c r="W52" s="310"/>
    </row>
    <row r="53" spans="2:23" ht="46.5" customHeight="1">
      <c r="B53" s="9" t="s">
        <v>1228</v>
      </c>
      <c r="C53" s="8" t="s">
        <v>18</v>
      </c>
      <c r="D53" s="8" t="s">
        <v>19</v>
      </c>
      <c r="E53" s="212" t="s">
        <v>468</v>
      </c>
      <c r="F53" s="212" t="s">
        <v>469</v>
      </c>
      <c r="G53" s="212" t="s">
        <v>22</v>
      </c>
      <c r="H53" s="234">
        <v>580</v>
      </c>
      <c r="I53" s="234" t="s">
        <v>23</v>
      </c>
      <c r="J53" s="8" t="s">
        <v>37</v>
      </c>
      <c r="K53" s="236" t="s">
        <v>25</v>
      </c>
      <c r="L53" s="240" t="s">
        <v>25</v>
      </c>
      <c r="M53" s="9" t="s">
        <v>38</v>
      </c>
      <c r="N53" s="240"/>
      <c r="O53" s="269" t="s">
        <v>111</v>
      </c>
      <c r="P53" s="8" t="s">
        <v>1169</v>
      </c>
      <c r="Q53" s="234">
        <v>400</v>
      </c>
      <c r="R53" s="216">
        <v>180</v>
      </c>
      <c r="S53" s="10">
        <v>0</v>
      </c>
      <c r="V53" s="310"/>
      <c r="W53" s="310"/>
    </row>
    <row r="54" spans="2:23" ht="46.5" customHeight="1">
      <c r="B54" s="9" t="s">
        <v>1229</v>
      </c>
      <c r="C54" s="10" t="s">
        <v>18</v>
      </c>
      <c r="D54" s="10" t="s">
        <v>29</v>
      </c>
      <c r="E54" s="11" t="s">
        <v>472</v>
      </c>
      <c r="F54" s="11" t="s">
        <v>473</v>
      </c>
      <c r="G54" s="11" t="s">
        <v>22</v>
      </c>
      <c r="H54" s="241">
        <v>21500</v>
      </c>
      <c r="I54" s="11" t="s">
        <v>23</v>
      </c>
      <c r="J54" s="10" t="s">
        <v>37</v>
      </c>
      <c r="K54" s="244">
        <v>44970</v>
      </c>
      <c r="L54" s="13">
        <v>45030</v>
      </c>
      <c r="M54" s="9" t="s">
        <v>38</v>
      </c>
      <c r="N54" s="242" t="s">
        <v>73</v>
      </c>
      <c r="O54" s="12" t="s">
        <v>111</v>
      </c>
      <c r="P54" s="10" t="s">
        <v>1169</v>
      </c>
      <c r="Q54" s="216">
        <v>21500</v>
      </c>
      <c r="R54" s="241">
        <v>0</v>
      </c>
      <c r="S54" s="10">
        <v>0</v>
      </c>
      <c r="V54" s="310"/>
      <c r="W54" s="310"/>
    </row>
    <row r="55" spans="2:23" ht="46.5" customHeight="1">
      <c r="B55" s="9" t="s">
        <v>1230</v>
      </c>
      <c r="C55" s="10" t="s">
        <v>18</v>
      </c>
      <c r="D55" s="10" t="s">
        <v>29</v>
      </c>
      <c r="E55" s="11" t="s">
        <v>516</v>
      </c>
      <c r="F55" s="11" t="s">
        <v>513</v>
      </c>
      <c r="G55" s="11" t="s">
        <v>22</v>
      </c>
      <c r="H55" s="241">
        <v>300000</v>
      </c>
      <c r="I55" s="11" t="s">
        <v>23</v>
      </c>
      <c r="J55" s="10" t="s">
        <v>37</v>
      </c>
      <c r="K55" s="236" t="s">
        <v>25</v>
      </c>
      <c r="L55" s="243" t="s">
        <v>25</v>
      </c>
      <c r="M55" s="9" t="s">
        <v>38</v>
      </c>
      <c r="N55" s="242" t="s">
        <v>32</v>
      </c>
      <c r="O55" s="12"/>
      <c r="P55" s="10" t="s">
        <v>1172</v>
      </c>
      <c r="Q55" s="241">
        <v>300000</v>
      </c>
      <c r="R55" s="241">
        <v>0</v>
      </c>
      <c r="S55" s="10">
        <v>0</v>
      </c>
      <c r="V55" s="310"/>
      <c r="W55" s="310"/>
    </row>
    <row r="56" spans="2:23" ht="46.5" customHeight="1">
      <c r="B56" s="9" t="s">
        <v>1231</v>
      </c>
      <c r="C56" s="10" t="s">
        <v>18</v>
      </c>
      <c r="D56" s="10" t="s">
        <v>29</v>
      </c>
      <c r="E56" s="11" t="s">
        <v>523</v>
      </c>
      <c r="F56" s="11" t="s">
        <v>524</v>
      </c>
      <c r="G56" s="11" t="s">
        <v>22</v>
      </c>
      <c r="H56" s="241">
        <v>300000</v>
      </c>
      <c r="I56" s="11" t="s">
        <v>23</v>
      </c>
      <c r="J56" s="10" t="s">
        <v>37</v>
      </c>
      <c r="K56" s="244">
        <v>45030</v>
      </c>
      <c r="L56" s="13">
        <v>45090</v>
      </c>
      <c r="M56" s="9" t="s">
        <v>38</v>
      </c>
      <c r="N56" s="242" t="s">
        <v>73</v>
      </c>
      <c r="O56" s="12"/>
      <c r="P56" s="10" t="s">
        <v>1172</v>
      </c>
      <c r="Q56" s="241">
        <v>300000</v>
      </c>
      <c r="R56" s="241">
        <v>0</v>
      </c>
      <c r="S56" s="10">
        <v>0</v>
      </c>
      <c r="V56" s="310"/>
      <c r="W56" s="310"/>
    </row>
    <row r="57" spans="2:23" ht="46.5" customHeight="1">
      <c r="B57" s="9" t="s">
        <v>1232</v>
      </c>
      <c r="C57" s="10" t="s">
        <v>18</v>
      </c>
      <c r="D57" s="10" t="s">
        <v>29</v>
      </c>
      <c r="E57" s="11" t="s">
        <v>528</v>
      </c>
      <c r="F57" s="11" t="s">
        <v>526</v>
      </c>
      <c r="G57" s="11" t="s">
        <v>22</v>
      </c>
      <c r="H57" s="241">
        <v>160000</v>
      </c>
      <c r="I57" s="11" t="s">
        <v>23</v>
      </c>
      <c r="J57" s="10" t="s">
        <v>37</v>
      </c>
      <c r="K57" s="244">
        <v>45006</v>
      </c>
      <c r="L57" s="13">
        <v>45066</v>
      </c>
      <c r="M57" s="9" t="s">
        <v>38</v>
      </c>
      <c r="N57" s="242" t="s">
        <v>73</v>
      </c>
      <c r="O57" s="12" t="s">
        <v>515</v>
      </c>
      <c r="P57" s="10" t="s">
        <v>1176</v>
      </c>
      <c r="Q57" s="241">
        <v>160000</v>
      </c>
      <c r="R57" s="241">
        <v>0</v>
      </c>
      <c r="S57" s="10">
        <v>0</v>
      </c>
      <c r="V57" s="310"/>
      <c r="W57" s="310"/>
    </row>
    <row r="58" spans="2:23" ht="46.5" customHeight="1">
      <c r="B58" s="9" t="s">
        <v>1233</v>
      </c>
      <c r="C58" s="10" t="s">
        <v>18</v>
      </c>
      <c r="D58" s="10" t="s">
        <v>136</v>
      </c>
      <c r="E58" s="222" t="s">
        <v>557</v>
      </c>
      <c r="F58" s="8" t="s">
        <v>558</v>
      </c>
      <c r="G58" s="8" t="s">
        <v>559</v>
      </c>
      <c r="H58" s="216">
        <v>695000</v>
      </c>
      <c r="I58" s="261" t="s">
        <v>23</v>
      </c>
      <c r="J58" s="10" t="s">
        <v>37</v>
      </c>
      <c r="K58" s="244">
        <v>45047</v>
      </c>
      <c r="L58" s="262">
        <v>45107</v>
      </c>
      <c r="M58" s="9" t="s">
        <v>38</v>
      </c>
      <c r="N58" s="262" t="s">
        <v>304</v>
      </c>
      <c r="O58" s="264"/>
      <c r="P58" s="10" t="s">
        <v>1168</v>
      </c>
      <c r="Q58" s="216">
        <v>695000</v>
      </c>
      <c r="R58" s="216">
        <v>0</v>
      </c>
      <c r="S58" s="10">
        <v>0</v>
      </c>
      <c r="V58" s="310"/>
      <c r="W58" s="310"/>
    </row>
    <row r="59" spans="2:23" ht="46.5" customHeight="1">
      <c r="B59" s="9" t="s">
        <v>1234</v>
      </c>
      <c r="C59" s="10" t="s">
        <v>18</v>
      </c>
      <c r="D59" s="10" t="s">
        <v>136</v>
      </c>
      <c r="E59" s="8" t="s">
        <v>572</v>
      </c>
      <c r="F59" s="8" t="s">
        <v>573</v>
      </c>
      <c r="G59" s="8" t="s">
        <v>22</v>
      </c>
      <c r="H59" s="216">
        <v>488000</v>
      </c>
      <c r="I59" s="261" t="s">
        <v>23</v>
      </c>
      <c r="J59" s="10" t="s">
        <v>37</v>
      </c>
      <c r="K59" s="244">
        <v>45047</v>
      </c>
      <c r="L59" s="262">
        <v>45107</v>
      </c>
      <c r="M59" s="9" t="s">
        <v>38</v>
      </c>
      <c r="N59" s="262" t="s">
        <v>326</v>
      </c>
      <c r="O59" s="264"/>
      <c r="P59" s="10" t="s">
        <v>1173</v>
      </c>
      <c r="Q59" s="216">
        <v>488000</v>
      </c>
      <c r="R59" s="216">
        <v>0</v>
      </c>
      <c r="S59" s="10">
        <v>0</v>
      </c>
      <c r="V59" s="310"/>
      <c r="W59" s="310"/>
    </row>
    <row r="60" spans="2:23" ht="46.5" customHeight="1">
      <c r="B60" s="9" t="s">
        <v>1235</v>
      </c>
      <c r="C60" s="10" t="s">
        <v>18</v>
      </c>
      <c r="D60" s="10" t="s">
        <v>136</v>
      </c>
      <c r="E60" s="8" t="s">
        <v>607</v>
      </c>
      <c r="F60" s="8" t="s">
        <v>608</v>
      </c>
      <c r="G60" s="8" t="s">
        <v>309</v>
      </c>
      <c r="H60" s="216">
        <v>1500000</v>
      </c>
      <c r="I60" s="261" t="s">
        <v>23</v>
      </c>
      <c r="J60" s="10" t="s">
        <v>37</v>
      </c>
      <c r="K60" s="244">
        <v>45048</v>
      </c>
      <c r="L60" s="262">
        <v>45108</v>
      </c>
      <c r="M60" s="9" t="s">
        <v>38</v>
      </c>
      <c r="N60" s="263" t="s">
        <v>310</v>
      </c>
      <c r="O60" s="265"/>
      <c r="P60" s="10" t="s">
        <v>1174</v>
      </c>
      <c r="Q60" s="216">
        <v>1500000</v>
      </c>
      <c r="R60" s="216">
        <v>0</v>
      </c>
      <c r="S60" s="10">
        <v>0</v>
      </c>
      <c r="V60" s="310"/>
      <c r="W60" s="310"/>
    </row>
    <row r="61" spans="2:23" ht="46.5" customHeight="1">
      <c r="B61" s="9" t="s">
        <v>1236</v>
      </c>
      <c r="C61" s="10" t="s">
        <v>18</v>
      </c>
      <c r="D61" s="10" t="s">
        <v>136</v>
      </c>
      <c r="E61" s="222" t="s">
        <v>609</v>
      </c>
      <c r="F61" s="226" t="s">
        <v>610</v>
      </c>
      <c r="G61" s="8" t="s">
        <v>611</v>
      </c>
      <c r="H61" s="216">
        <v>280000</v>
      </c>
      <c r="I61" s="261" t="s">
        <v>23</v>
      </c>
      <c r="J61" s="10" t="s">
        <v>80</v>
      </c>
      <c r="K61" s="13">
        <v>44931</v>
      </c>
      <c r="L61" s="262">
        <v>45016</v>
      </c>
      <c r="M61" s="14" t="s">
        <v>38</v>
      </c>
      <c r="N61" s="262" t="s">
        <v>304</v>
      </c>
      <c r="O61" s="264" t="s">
        <v>612</v>
      </c>
      <c r="P61" s="10" t="s">
        <v>1171</v>
      </c>
      <c r="Q61" s="216">
        <v>280000</v>
      </c>
      <c r="R61" s="216">
        <v>0</v>
      </c>
      <c r="S61" s="10">
        <v>0</v>
      </c>
      <c r="V61" s="310"/>
      <c r="W61" s="310"/>
    </row>
    <row r="62" spans="2:23" ht="46.5" customHeight="1">
      <c r="B62" s="9" t="s">
        <v>1237</v>
      </c>
      <c r="C62" s="10" t="s">
        <v>18</v>
      </c>
      <c r="D62" s="10" t="s">
        <v>136</v>
      </c>
      <c r="E62" s="222" t="s">
        <v>615</v>
      </c>
      <c r="F62" s="226" t="s">
        <v>616</v>
      </c>
      <c r="G62" s="8" t="s">
        <v>22</v>
      </c>
      <c r="H62" s="216">
        <v>2185000</v>
      </c>
      <c r="I62" s="261" t="s">
        <v>23</v>
      </c>
      <c r="J62" s="10" t="s">
        <v>80</v>
      </c>
      <c r="K62" s="13" t="s">
        <v>161</v>
      </c>
      <c r="L62" s="262" t="s">
        <v>304</v>
      </c>
      <c r="M62" s="14" t="s">
        <v>38</v>
      </c>
      <c r="N62" s="262" t="s">
        <v>326</v>
      </c>
      <c r="O62" s="264" t="s">
        <v>617</v>
      </c>
      <c r="P62" s="10" t="s">
        <v>1171</v>
      </c>
      <c r="Q62" s="216">
        <v>2185000</v>
      </c>
      <c r="R62" s="216">
        <v>0</v>
      </c>
      <c r="S62" s="10">
        <v>0</v>
      </c>
      <c r="V62" s="310"/>
      <c r="W62" s="310"/>
    </row>
    <row r="63" spans="2:23" ht="46.5" customHeight="1">
      <c r="B63" s="9" t="s">
        <v>1238</v>
      </c>
      <c r="C63" s="10" t="s">
        <v>18</v>
      </c>
      <c r="D63" s="10" t="s">
        <v>136</v>
      </c>
      <c r="E63" s="222" t="s">
        <v>623</v>
      </c>
      <c r="F63" s="226" t="s">
        <v>624</v>
      </c>
      <c r="G63" s="8" t="s">
        <v>309</v>
      </c>
      <c r="H63" s="216">
        <v>74000</v>
      </c>
      <c r="I63" s="261" t="s">
        <v>23</v>
      </c>
      <c r="J63" s="10" t="s">
        <v>80</v>
      </c>
      <c r="K63" s="13">
        <v>44931</v>
      </c>
      <c r="L63" s="262">
        <v>45000</v>
      </c>
      <c r="M63" s="14" t="s">
        <v>38</v>
      </c>
      <c r="N63" s="262" t="s">
        <v>318</v>
      </c>
      <c r="O63" s="264" t="s">
        <v>617</v>
      </c>
      <c r="P63" s="10" t="s">
        <v>1171</v>
      </c>
      <c r="Q63" s="216">
        <v>74000</v>
      </c>
      <c r="R63" s="216">
        <v>0</v>
      </c>
      <c r="S63" s="10">
        <v>0</v>
      </c>
      <c r="V63" s="310"/>
      <c r="W63" s="310"/>
    </row>
    <row r="64" spans="2:23" ht="46.5" customHeight="1">
      <c r="B64" s="9" t="s">
        <v>1239</v>
      </c>
      <c r="C64" s="10" t="s">
        <v>18</v>
      </c>
      <c r="D64" s="10" t="s">
        <v>136</v>
      </c>
      <c r="E64" s="8" t="s">
        <v>625</v>
      </c>
      <c r="F64" s="8" t="s">
        <v>626</v>
      </c>
      <c r="G64" s="8" t="s">
        <v>309</v>
      </c>
      <c r="H64" s="216">
        <v>625000</v>
      </c>
      <c r="I64" s="261" t="s">
        <v>23</v>
      </c>
      <c r="J64" s="10" t="s">
        <v>80</v>
      </c>
      <c r="K64" s="13">
        <v>44957</v>
      </c>
      <c r="L64" s="262">
        <v>45047</v>
      </c>
      <c r="M64" s="14" t="s">
        <v>38</v>
      </c>
      <c r="N64" s="262" t="s">
        <v>627</v>
      </c>
      <c r="O64" s="264" t="s">
        <v>617</v>
      </c>
      <c r="P64" s="10" t="s">
        <v>1824</v>
      </c>
      <c r="Q64" s="216">
        <v>625000</v>
      </c>
      <c r="R64" s="216">
        <v>0</v>
      </c>
      <c r="S64" s="10">
        <v>0</v>
      </c>
      <c r="V64" s="310"/>
      <c r="W64" s="310"/>
    </row>
    <row r="65" spans="2:23" ht="46.5" customHeight="1">
      <c r="B65" s="9" t="s">
        <v>1240</v>
      </c>
      <c r="C65" s="10" t="s">
        <v>18</v>
      </c>
      <c r="D65" s="10" t="s">
        <v>136</v>
      </c>
      <c r="E65" s="8" t="s">
        <v>630</v>
      </c>
      <c r="F65" s="8" t="s">
        <v>631</v>
      </c>
      <c r="G65" s="8" t="s">
        <v>22</v>
      </c>
      <c r="H65" s="216">
        <v>1045000</v>
      </c>
      <c r="I65" s="261" t="s">
        <v>23</v>
      </c>
      <c r="J65" s="10" t="s">
        <v>1910</v>
      </c>
      <c r="K65" s="13" t="s">
        <v>161</v>
      </c>
      <c r="L65" s="262" t="s">
        <v>345</v>
      </c>
      <c r="M65" s="14" t="s">
        <v>38</v>
      </c>
      <c r="N65" s="262" t="s">
        <v>326</v>
      </c>
      <c r="O65" s="264" t="s">
        <v>632</v>
      </c>
      <c r="P65" s="10" t="s">
        <v>1175</v>
      </c>
      <c r="Q65" s="216">
        <v>1045000</v>
      </c>
      <c r="R65" s="216">
        <v>0</v>
      </c>
      <c r="S65" s="10">
        <v>0</v>
      </c>
      <c r="V65" s="310"/>
      <c r="W65" s="310"/>
    </row>
    <row r="66" spans="2:23" ht="46.5" customHeight="1">
      <c r="B66" s="9" t="s">
        <v>1241</v>
      </c>
      <c r="C66" s="10" t="s">
        <v>18</v>
      </c>
      <c r="D66" s="10" t="s">
        <v>136</v>
      </c>
      <c r="E66" s="8" t="s">
        <v>635</v>
      </c>
      <c r="F66" s="8" t="s">
        <v>636</v>
      </c>
      <c r="G66" s="8" t="s">
        <v>309</v>
      </c>
      <c r="H66" s="216">
        <v>225000</v>
      </c>
      <c r="I66" s="261" t="s">
        <v>23</v>
      </c>
      <c r="J66" s="10" t="s">
        <v>1910</v>
      </c>
      <c r="K66" s="13">
        <v>44957</v>
      </c>
      <c r="L66" s="262">
        <v>45047</v>
      </c>
      <c r="M66" s="14" t="s">
        <v>38</v>
      </c>
      <c r="N66" s="262" t="s">
        <v>627</v>
      </c>
      <c r="O66" s="264" t="s">
        <v>632</v>
      </c>
      <c r="P66" s="10" t="s">
        <v>1176</v>
      </c>
      <c r="Q66" s="216">
        <v>225000</v>
      </c>
      <c r="R66" s="216">
        <v>0</v>
      </c>
      <c r="S66" s="10">
        <v>0</v>
      </c>
      <c r="V66" s="310"/>
      <c r="W66" s="310"/>
    </row>
    <row r="67" spans="2:23" ht="46.5" customHeight="1">
      <c r="B67" s="9" t="s">
        <v>1242</v>
      </c>
      <c r="C67" s="10" t="s">
        <v>18</v>
      </c>
      <c r="D67" s="10" t="s">
        <v>136</v>
      </c>
      <c r="E67" s="222" t="s">
        <v>637</v>
      </c>
      <c r="F67" s="8" t="s">
        <v>638</v>
      </c>
      <c r="G67" s="8" t="s">
        <v>22</v>
      </c>
      <c r="H67" s="216">
        <v>306000</v>
      </c>
      <c r="I67" s="261" t="s">
        <v>23</v>
      </c>
      <c r="J67" s="10" t="s">
        <v>37</v>
      </c>
      <c r="K67" s="244" t="s">
        <v>161</v>
      </c>
      <c r="L67" s="262" t="s">
        <v>304</v>
      </c>
      <c r="M67" s="9" t="s">
        <v>38</v>
      </c>
      <c r="N67" s="262" t="s">
        <v>639</v>
      </c>
      <c r="O67" s="264"/>
      <c r="P67" s="10" t="s">
        <v>1170</v>
      </c>
      <c r="Q67" s="216">
        <v>306000</v>
      </c>
      <c r="R67" s="216">
        <v>0</v>
      </c>
      <c r="S67" s="10">
        <v>0</v>
      </c>
      <c r="V67" s="310"/>
      <c r="W67" s="310"/>
    </row>
    <row r="68" spans="2:23" ht="46.5" customHeight="1">
      <c r="B68" s="9" t="s">
        <v>1243</v>
      </c>
      <c r="C68" s="10" t="s">
        <v>18</v>
      </c>
      <c r="D68" s="10" t="s">
        <v>29</v>
      </c>
      <c r="E68" s="11" t="s">
        <v>640</v>
      </c>
      <c r="F68" s="11" t="s">
        <v>641</v>
      </c>
      <c r="G68" s="11" t="s">
        <v>22</v>
      </c>
      <c r="H68" s="241">
        <v>4155445.7</v>
      </c>
      <c r="I68" s="11" t="s">
        <v>23</v>
      </c>
      <c r="J68" s="10" t="s">
        <v>80</v>
      </c>
      <c r="K68" s="13" t="s">
        <v>25</v>
      </c>
      <c r="L68" s="243" t="s">
        <v>25</v>
      </c>
      <c r="M68" s="14" t="s">
        <v>38</v>
      </c>
      <c r="N68" s="242" t="s">
        <v>68</v>
      </c>
      <c r="O68" s="12" t="s">
        <v>642</v>
      </c>
      <c r="P68" s="10" t="s">
        <v>1169</v>
      </c>
      <c r="Q68" s="241">
        <v>4155445.7</v>
      </c>
      <c r="R68" s="241">
        <v>0</v>
      </c>
      <c r="S68" s="10">
        <v>0</v>
      </c>
      <c r="V68" s="310"/>
      <c r="W68" s="310"/>
    </row>
    <row r="69" spans="2:23" ht="46.5" customHeight="1">
      <c r="B69" s="9" t="s">
        <v>1244</v>
      </c>
      <c r="C69" s="10" t="s">
        <v>18</v>
      </c>
      <c r="D69" s="10" t="s">
        <v>136</v>
      </c>
      <c r="E69" s="8" t="s">
        <v>643</v>
      </c>
      <c r="F69" s="8" t="s">
        <v>641</v>
      </c>
      <c r="G69" s="8" t="s">
        <v>486</v>
      </c>
      <c r="H69" s="216">
        <v>1810000</v>
      </c>
      <c r="I69" s="261" t="s">
        <v>23</v>
      </c>
      <c r="J69" s="10" t="s">
        <v>80</v>
      </c>
      <c r="K69" s="13" t="s">
        <v>161</v>
      </c>
      <c r="L69" s="262" t="s">
        <v>644</v>
      </c>
      <c r="M69" s="14" t="s">
        <v>38</v>
      </c>
      <c r="N69" s="262" t="s">
        <v>304</v>
      </c>
      <c r="O69" s="12" t="s">
        <v>642</v>
      </c>
      <c r="P69" s="10" t="s">
        <v>1169</v>
      </c>
      <c r="Q69" s="216">
        <v>1810000</v>
      </c>
      <c r="R69" s="216">
        <v>0</v>
      </c>
      <c r="S69" s="10">
        <v>0</v>
      </c>
      <c r="V69" s="310"/>
      <c r="W69" s="310"/>
    </row>
    <row r="70" spans="2:23" ht="46.5" customHeight="1">
      <c r="B70" s="9" t="s">
        <v>1245</v>
      </c>
      <c r="C70" s="10" t="s">
        <v>18</v>
      </c>
      <c r="D70" s="10" t="s">
        <v>29</v>
      </c>
      <c r="E70" s="11" t="s">
        <v>645</v>
      </c>
      <c r="F70" s="11" t="s">
        <v>646</v>
      </c>
      <c r="G70" s="11" t="s">
        <v>22</v>
      </c>
      <c r="H70" s="241">
        <v>24505.8</v>
      </c>
      <c r="I70" s="11" t="s">
        <v>23</v>
      </c>
      <c r="J70" s="10" t="s">
        <v>80</v>
      </c>
      <c r="K70" s="13" t="s">
        <v>25</v>
      </c>
      <c r="L70" s="243" t="s">
        <v>25</v>
      </c>
      <c r="M70" s="14" t="s">
        <v>38</v>
      </c>
      <c r="N70" s="242" t="s">
        <v>32</v>
      </c>
      <c r="O70" s="12" t="s">
        <v>642</v>
      </c>
      <c r="P70" s="10" t="s">
        <v>1169</v>
      </c>
      <c r="Q70" s="241">
        <v>24505.8</v>
      </c>
      <c r="R70" s="241">
        <v>0</v>
      </c>
      <c r="S70" s="10">
        <v>0</v>
      </c>
      <c r="V70" s="310"/>
      <c r="W70" s="310"/>
    </row>
    <row r="71" spans="2:23" ht="46.5" customHeight="1">
      <c r="B71" s="9" t="s">
        <v>1246</v>
      </c>
      <c r="C71" s="10" t="s">
        <v>18</v>
      </c>
      <c r="D71" s="10" t="s">
        <v>136</v>
      </c>
      <c r="E71" s="8" t="s">
        <v>647</v>
      </c>
      <c r="F71" s="8" t="s">
        <v>648</v>
      </c>
      <c r="G71" s="8" t="s">
        <v>649</v>
      </c>
      <c r="H71" s="216">
        <v>502000</v>
      </c>
      <c r="I71" s="261" t="s">
        <v>23</v>
      </c>
      <c r="J71" s="10" t="s">
        <v>37</v>
      </c>
      <c r="K71" s="244" t="s">
        <v>161</v>
      </c>
      <c r="L71" s="262" t="s">
        <v>345</v>
      </c>
      <c r="M71" s="9" t="s">
        <v>38</v>
      </c>
      <c r="N71" s="262" t="s">
        <v>388</v>
      </c>
      <c r="O71" s="264"/>
      <c r="P71" s="10" t="s">
        <v>1169</v>
      </c>
      <c r="Q71" s="216">
        <v>502000</v>
      </c>
      <c r="R71" s="216">
        <v>0</v>
      </c>
      <c r="S71" s="10">
        <v>0</v>
      </c>
      <c r="V71" s="310"/>
      <c r="W71" s="310"/>
    </row>
    <row r="72" spans="2:23" ht="46.5" customHeight="1">
      <c r="B72" s="9" t="s">
        <v>1247</v>
      </c>
      <c r="C72" s="10" t="s">
        <v>18</v>
      </c>
      <c r="D72" s="10" t="s">
        <v>136</v>
      </c>
      <c r="E72" s="8" t="s">
        <v>650</v>
      </c>
      <c r="F72" s="8" t="s">
        <v>651</v>
      </c>
      <c r="G72" s="8" t="s">
        <v>309</v>
      </c>
      <c r="H72" s="216">
        <v>50000</v>
      </c>
      <c r="I72" s="261" t="s">
        <v>23</v>
      </c>
      <c r="J72" s="10" t="s">
        <v>1910</v>
      </c>
      <c r="K72" s="13">
        <v>44931</v>
      </c>
      <c r="L72" s="262">
        <v>45000</v>
      </c>
      <c r="M72" s="14" t="s">
        <v>38</v>
      </c>
      <c r="N72" s="262" t="s">
        <v>318</v>
      </c>
      <c r="O72" s="264" t="s">
        <v>632</v>
      </c>
      <c r="P72" s="10" t="s">
        <v>1171</v>
      </c>
      <c r="Q72" s="216">
        <v>50000</v>
      </c>
      <c r="R72" s="216">
        <v>0</v>
      </c>
      <c r="S72" s="10">
        <v>0</v>
      </c>
      <c r="V72" s="310"/>
      <c r="W72" s="310"/>
    </row>
    <row r="73" spans="2:23" ht="46.5" customHeight="1">
      <c r="B73" s="9" t="s">
        <v>1248</v>
      </c>
      <c r="C73" s="10" t="s">
        <v>18</v>
      </c>
      <c r="D73" s="10" t="s">
        <v>136</v>
      </c>
      <c r="E73" s="8" t="s">
        <v>656</v>
      </c>
      <c r="F73" s="217" t="s">
        <v>657</v>
      </c>
      <c r="G73" s="8" t="s">
        <v>658</v>
      </c>
      <c r="H73" s="216">
        <v>273000</v>
      </c>
      <c r="I73" s="261" t="s">
        <v>23</v>
      </c>
      <c r="J73" s="10" t="s">
        <v>37</v>
      </c>
      <c r="K73" s="244" t="s">
        <v>161</v>
      </c>
      <c r="L73" s="262" t="s">
        <v>345</v>
      </c>
      <c r="M73" s="9" t="s">
        <v>38</v>
      </c>
      <c r="N73" s="262" t="s">
        <v>304</v>
      </c>
      <c r="O73" s="264"/>
      <c r="P73" s="10" t="s">
        <v>1173</v>
      </c>
      <c r="Q73" s="216">
        <v>273000</v>
      </c>
      <c r="R73" s="216">
        <v>0</v>
      </c>
      <c r="S73" s="10">
        <v>0</v>
      </c>
      <c r="V73" s="310"/>
      <c r="W73" s="310"/>
    </row>
    <row r="74" spans="2:23" ht="46.5" customHeight="1">
      <c r="B74" s="9" t="s">
        <v>1249</v>
      </c>
      <c r="C74" s="10" t="s">
        <v>18</v>
      </c>
      <c r="D74" s="10" t="s">
        <v>136</v>
      </c>
      <c r="E74" s="222" t="s">
        <v>661</v>
      </c>
      <c r="F74" s="217" t="s">
        <v>662</v>
      </c>
      <c r="G74" s="8" t="s">
        <v>309</v>
      </c>
      <c r="H74" s="216">
        <v>470000</v>
      </c>
      <c r="I74" s="261" t="s">
        <v>23</v>
      </c>
      <c r="J74" s="10" t="s">
        <v>37</v>
      </c>
      <c r="K74" s="244">
        <v>44940</v>
      </c>
      <c r="L74" s="262">
        <v>45000</v>
      </c>
      <c r="M74" s="9" t="s">
        <v>38</v>
      </c>
      <c r="N74" s="262" t="s">
        <v>318</v>
      </c>
      <c r="O74" s="264"/>
      <c r="P74" s="10" t="s">
        <v>1170</v>
      </c>
      <c r="Q74" s="216">
        <v>470000</v>
      </c>
      <c r="R74" s="216">
        <v>0</v>
      </c>
      <c r="S74" s="10">
        <v>0</v>
      </c>
      <c r="V74" s="310"/>
      <c r="W74" s="310"/>
    </row>
    <row r="75" spans="2:23" ht="153">
      <c r="B75" s="9" t="s">
        <v>1250</v>
      </c>
      <c r="C75" s="10" t="s">
        <v>18</v>
      </c>
      <c r="D75" s="10" t="s">
        <v>136</v>
      </c>
      <c r="E75" s="222" t="s">
        <v>663</v>
      </c>
      <c r="F75" s="8" t="s">
        <v>664</v>
      </c>
      <c r="G75" s="8" t="s">
        <v>309</v>
      </c>
      <c r="H75" s="216">
        <v>300000</v>
      </c>
      <c r="I75" s="261" t="s">
        <v>23</v>
      </c>
      <c r="J75" s="10" t="s">
        <v>37</v>
      </c>
      <c r="K75" s="244">
        <v>44940</v>
      </c>
      <c r="L75" s="262">
        <v>45000</v>
      </c>
      <c r="M75" s="9" t="s">
        <v>38</v>
      </c>
      <c r="N75" s="262" t="s">
        <v>318</v>
      </c>
      <c r="O75" s="270" t="s">
        <v>1888</v>
      </c>
      <c r="P75" s="10" t="s">
        <v>1174</v>
      </c>
      <c r="Q75" s="216">
        <v>300000</v>
      </c>
      <c r="R75" s="216">
        <v>0</v>
      </c>
      <c r="S75" s="10">
        <v>0</v>
      </c>
      <c r="V75" s="310"/>
      <c r="W75" s="310"/>
    </row>
    <row r="76" spans="2:23" ht="46.5" customHeight="1">
      <c r="B76" s="9" t="s">
        <v>1251</v>
      </c>
      <c r="C76" s="10" t="s">
        <v>18</v>
      </c>
      <c r="D76" s="10" t="s">
        <v>136</v>
      </c>
      <c r="E76" s="8" t="s">
        <v>665</v>
      </c>
      <c r="F76" s="8" t="s">
        <v>666</v>
      </c>
      <c r="G76" s="8" t="s">
        <v>309</v>
      </c>
      <c r="H76" s="216">
        <v>594000</v>
      </c>
      <c r="I76" s="261" t="s">
        <v>23</v>
      </c>
      <c r="J76" s="10" t="s">
        <v>37</v>
      </c>
      <c r="K76" s="244">
        <v>44940</v>
      </c>
      <c r="L76" s="262">
        <v>45000</v>
      </c>
      <c r="M76" s="9" t="s">
        <v>38</v>
      </c>
      <c r="N76" s="262" t="s">
        <v>318</v>
      </c>
      <c r="O76" s="264"/>
      <c r="P76" s="10" t="s">
        <v>1174</v>
      </c>
      <c r="Q76" s="216">
        <v>594000</v>
      </c>
      <c r="R76" s="216">
        <v>0</v>
      </c>
      <c r="S76" s="10">
        <v>0</v>
      </c>
      <c r="V76" s="310"/>
      <c r="W76" s="310"/>
    </row>
    <row r="77" spans="2:23" ht="46.5" customHeight="1">
      <c r="B77" s="9" t="s">
        <v>1252</v>
      </c>
      <c r="C77" s="10" t="s">
        <v>18</v>
      </c>
      <c r="D77" s="10" t="s">
        <v>136</v>
      </c>
      <c r="E77" s="8" t="s">
        <v>681</v>
      </c>
      <c r="F77" s="226" t="s">
        <v>682</v>
      </c>
      <c r="G77" s="8" t="s">
        <v>294</v>
      </c>
      <c r="H77" s="216">
        <v>400000</v>
      </c>
      <c r="I77" s="261" t="s">
        <v>23</v>
      </c>
      <c r="J77" s="10" t="s">
        <v>37</v>
      </c>
      <c r="K77" s="244">
        <v>45001</v>
      </c>
      <c r="L77" s="262">
        <v>45061</v>
      </c>
      <c r="M77" s="9" t="s">
        <v>38</v>
      </c>
      <c r="N77" s="262" t="s">
        <v>322</v>
      </c>
      <c r="O77" s="264"/>
      <c r="P77" s="10" t="s">
        <v>1176</v>
      </c>
      <c r="Q77" s="216">
        <v>400000</v>
      </c>
      <c r="R77" s="216">
        <v>0</v>
      </c>
      <c r="S77" s="10">
        <v>0</v>
      </c>
      <c r="V77" s="310"/>
      <c r="W77" s="310"/>
    </row>
    <row r="78" spans="2:23" ht="63.75" customHeight="1">
      <c r="B78" s="9" t="s">
        <v>1841</v>
      </c>
      <c r="C78" s="10" t="s">
        <v>18</v>
      </c>
      <c r="D78" s="10" t="s">
        <v>29</v>
      </c>
      <c r="E78" s="11" t="s">
        <v>713</v>
      </c>
      <c r="F78" s="11" t="s">
        <v>714</v>
      </c>
      <c r="G78" s="11" t="s">
        <v>22</v>
      </c>
      <c r="H78" s="241">
        <v>6146776</v>
      </c>
      <c r="I78" s="11" t="s">
        <v>23</v>
      </c>
      <c r="J78" s="10" t="s">
        <v>1862</v>
      </c>
      <c r="K78" s="235">
        <v>44931</v>
      </c>
      <c r="L78" s="13">
        <v>44986</v>
      </c>
      <c r="M78" s="9" t="s">
        <v>38</v>
      </c>
      <c r="N78" s="242" t="s">
        <v>50</v>
      </c>
      <c r="O78" s="12"/>
      <c r="P78" s="10" t="s">
        <v>1173</v>
      </c>
      <c r="Q78" s="241">
        <v>6146776</v>
      </c>
      <c r="R78" s="241">
        <v>0</v>
      </c>
      <c r="S78" s="10">
        <v>0</v>
      </c>
      <c r="V78" s="310"/>
      <c r="W78" s="310"/>
    </row>
    <row r="79" spans="2:23" ht="46.5" customHeight="1">
      <c r="B79" s="9" t="s">
        <v>1842</v>
      </c>
      <c r="C79" s="10" t="s">
        <v>18</v>
      </c>
      <c r="D79" s="10" t="s">
        <v>29</v>
      </c>
      <c r="E79" s="11" t="s">
        <v>715</v>
      </c>
      <c r="F79" s="11" t="s">
        <v>716</v>
      </c>
      <c r="G79" s="11" t="s">
        <v>22</v>
      </c>
      <c r="H79" s="241">
        <v>195943.7</v>
      </c>
      <c r="I79" s="11" t="s">
        <v>23</v>
      </c>
      <c r="J79" s="10" t="s">
        <v>37</v>
      </c>
      <c r="K79" s="244">
        <v>45231</v>
      </c>
      <c r="L79" s="13">
        <v>45291</v>
      </c>
      <c r="M79" s="9" t="s">
        <v>38</v>
      </c>
      <c r="N79" s="242" t="s">
        <v>53</v>
      </c>
      <c r="O79" s="12" t="s">
        <v>717</v>
      </c>
      <c r="P79" s="10" t="s">
        <v>1180</v>
      </c>
      <c r="Q79" s="241">
        <v>137160.6</v>
      </c>
      <c r="R79" s="241">
        <v>58783.100000000006</v>
      </c>
      <c r="S79" s="10">
        <v>0</v>
      </c>
      <c r="V79" s="310"/>
      <c r="W79" s="310"/>
    </row>
    <row r="80" spans="2:23" ht="46.5" customHeight="1">
      <c r="B80" s="9" t="s">
        <v>1843</v>
      </c>
      <c r="C80" s="10" t="s">
        <v>18</v>
      </c>
      <c r="D80" s="10" t="s">
        <v>29</v>
      </c>
      <c r="E80" s="11" t="s">
        <v>727</v>
      </c>
      <c r="F80" s="11" t="s">
        <v>728</v>
      </c>
      <c r="G80" s="11" t="s">
        <v>22</v>
      </c>
      <c r="H80" s="241">
        <v>403200</v>
      </c>
      <c r="I80" s="11" t="s">
        <v>23</v>
      </c>
      <c r="J80" s="10" t="s">
        <v>37</v>
      </c>
      <c r="K80" s="244">
        <v>45109</v>
      </c>
      <c r="L80" s="13">
        <v>45169</v>
      </c>
      <c r="M80" s="9" t="s">
        <v>38</v>
      </c>
      <c r="N80" s="258" t="s">
        <v>53</v>
      </c>
      <c r="O80" s="12"/>
      <c r="P80" s="10" t="s">
        <v>1173</v>
      </c>
      <c r="Q80" s="241">
        <v>183200</v>
      </c>
      <c r="R80" s="241">
        <v>220000</v>
      </c>
      <c r="S80" s="10">
        <v>0</v>
      </c>
      <c r="V80" s="310"/>
      <c r="W80" s="310"/>
    </row>
    <row r="81" spans="1:23" ht="46.5" customHeight="1">
      <c r="B81" s="9" t="s">
        <v>1844</v>
      </c>
      <c r="C81" s="10" t="s">
        <v>18</v>
      </c>
      <c r="D81" s="10" t="s">
        <v>29</v>
      </c>
      <c r="E81" s="11" t="s">
        <v>766</v>
      </c>
      <c r="F81" s="11" t="s">
        <v>767</v>
      </c>
      <c r="G81" s="11" t="s">
        <v>22</v>
      </c>
      <c r="H81" s="241">
        <v>209196.28999999998</v>
      </c>
      <c r="I81" s="11" t="s">
        <v>23</v>
      </c>
      <c r="J81" s="10" t="s">
        <v>37</v>
      </c>
      <c r="K81" s="235">
        <v>44931</v>
      </c>
      <c r="L81" s="13">
        <v>44985</v>
      </c>
      <c r="M81" s="9" t="s">
        <v>38</v>
      </c>
      <c r="N81" s="242" t="s">
        <v>32</v>
      </c>
      <c r="O81" s="12" t="s">
        <v>717</v>
      </c>
      <c r="P81" s="10" t="s">
        <v>1180</v>
      </c>
      <c r="Q81" s="241">
        <v>146437.4</v>
      </c>
      <c r="R81" s="241">
        <v>62758.889999999985</v>
      </c>
      <c r="S81" s="10">
        <v>0</v>
      </c>
      <c r="V81" s="310"/>
      <c r="W81" s="310"/>
    </row>
    <row r="82" spans="1:23" ht="46.5" customHeight="1">
      <c r="B82" s="9" t="s">
        <v>1847</v>
      </c>
      <c r="C82" s="10" t="s">
        <v>18</v>
      </c>
      <c r="D82" s="10" t="s">
        <v>29</v>
      </c>
      <c r="E82" s="11" t="s">
        <v>770</v>
      </c>
      <c r="F82" s="11" t="s">
        <v>771</v>
      </c>
      <c r="G82" s="11" t="s">
        <v>22</v>
      </c>
      <c r="H82" s="241">
        <v>85000</v>
      </c>
      <c r="I82" s="11" t="s">
        <v>23</v>
      </c>
      <c r="J82" s="10" t="s">
        <v>37</v>
      </c>
      <c r="K82" s="246" t="s">
        <v>25</v>
      </c>
      <c r="L82" s="13" t="s">
        <v>25</v>
      </c>
      <c r="M82" s="14" t="s">
        <v>26</v>
      </c>
      <c r="N82" s="14" t="s">
        <v>32</v>
      </c>
      <c r="O82" s="12" t="s">
        <v>455</v>
      </c>
      <c r="P82" s="10" t="s">
        <v>1177</v>
      </c>
      <c r="Q82" s="241">
        <v>85000</v>
      </c>
      <c r="R82" s="241">
        <v>0</v>
      </c>
      <c r="S82" s="220">
        <v>0</v>
      </c>
      <c r="V82" s="310"/>
      <c r="W82" s="310"/>
    </row>
    <row r="83" spans="1:23" ht="46.5" customHeight="1">
      <c r="B83" s="9" t="s">
        <v>1848</v>
      </c>
      <c r="C83" s="221" t="s">
        <v>18</v>
      </c>
      <c r="D83" s="221"/>
      <c r="E83" s="221" t="s">
        <v>1165</v>
      </c>
      <c r="F83" s="221"/>
      <c r="G83" s="221" t="s">
        <v>22</v>
      </c>
      <c r="H83" s="215">
        <v>1627020.6</v>
      </c>
      <c r="I83" s="221" t="s">
        <v>23</v>
      </c>
      <c r="J83" s="221"/>
      <c r="K83" s="221"/>
      <c r="L83" s="271"/>
      <c r="M83" s="271"/>
      <c r="N83" s="271"/>
      <c r="O83" s="15"/>
      <c r="P83" s="10"/>
      <c r="Q83" s="272">
        <v>1625520.6</v>
      </c>
      <c r="R83" s="241">
        <v>1500</v>
      </c>
      <c r="S83" s="10">
        <v>0</v>
      </c>
      <c r="V83" s="310"/>
      <c r="W83" s="310"/>
    </row>
    <row r="84" spans="1:23" ht="46.5" customHeight="1">
      <c r="A84" s="170">
        <v>1</v>
      </c>
      <c r="B84" s="9" t="s">
        <v>1848</v>
      </c>
      <c r="C84" s="221" t="s">
        <v>18</v>
      </c>
      <c r="D84" s="221" t="s">
        <v>29</v>
      </c>
      <c r="E84" s="11" t="s">
        <v>1864</v>
      </c>
      <c r="F84" s="11" t="s">
        <v>1865</v>
      </c>
      <c r="G84" s="11" t="s">
        <v>437</v>
      </c>
      <c r="H84" s="207">
        <v>317</v>
      </c>
      <c r="I84" s="221" t="s">
        <v>23</v>
      </c>
      <c r="J84" s="221" t="s">
        <v>24</v>
      </c>
      <c r="K84" s="422">
        <v>44932</v>
      </c>
      <c r="L84" s="423">
        <v>44963</v>
      </c>
      <c r="M84" s="271" t="s">
        <v>26</v>
      </c>
      <c r="N84" s="271"/>
      <c r="O84" s="15"/>
      <c r="P84" s="10" t="s">
        <v>1863</v>
      </c>
      <c r="Q84" s="207">
        <v>317</v>
      </c>
      <c r="R84" s="241">
        <v>0</v>
      </c>
      <c r="S84" s="10">
        <v>0</v>
      </c>
      <c r="V84" s="310"/>
      <c r="W84" s="310"/>
    </row>
    <row r="85" spans="1:23" ht="46.5" customHeight="1">
      <c r="A85" s="170">
        <v>2</v>
      </c>
      <c r="B85" s="9" t="s">
        <v>1848</v>
      </c>
      <c r="C85" s="221" t="s">
        <v>18</v>
      </c>
      <c r="D85" s="221" t="s">
        <v>29</v>
      </c>
      <c r="E85" s="11" t="s">
        <v>1866</v>
      </c>
      <c r="F85" s="11" t="s">
        <v>1867</v>
      </c>
      <c r="G85" s="11" t="s">
        <v>437</v>
      </c>
      <c r="H85" s="214">
        <v>12.67</v>
      </c>
      <c r="I85" s="221" t="s">
        <v>23</v>
      </c>
      <c r="J85" s="221" t="s">
        <v>24</v>
      </c>
      <c r="K85" s="422">
        <v>44935</v>
      </c>
      <c r="L85" s="423">
        <v>44966</v>
      </c>
      <c r="M85" s="271" t="s">
        <v>26</v>
      </c>
      <c r="N85" s="271"/>
      <c r="O85" s="15"/>
      <c r="P85" s="10" t="s">
        <v>1863</v>
      </c>
      <c r="Q85" s="214">
        <v>12.67</v>
      </c>
      <c r="R85" s="241">
        <v>0</v>
      </c>
      <c r="S85" s="10">
        <v>0</v>
      </c>
      <c r="V85" s="310"/>
      <c r="W85" s="310"/>
    </row>
    <row r="86" spans="1:23" ht="46.5" customHeight="1">
      <c r="A86" s="170">
        <v>3</v>
      </c>
      <c r="B86" s="9" t="s">
        <v>1848</v>
      </c>
      <c r="C86" s="221" t="s">
        <v>18</v>
      </c>
      <c r="D86" s="221" t="s">
        <v>29</v>
      </c>
      <c r="E86" s="11" t="s">
        <v>1868</v>
      </c>
      <c r="F86" s="11" t="s">
        <v>1869</v>
      </c>
      <c r="G86" s="11" t="s">
        <v>104</v>
      </c>
      <c r="H86" s="215">
        <v>252.1</v>
      </c>
      <c r="I86" s="221" t="s">
        <v>23</v>
      </c>
      <c r="J86" s="221" t="s">
        <v>24</v>
      </c>
      <c r="K86" s="422">
        <v>44936</v>
      </c>
      <c r="L86" s="423">
        <v>44967</v>
      </c>
      <c r="M86" s="271" t="s">
        <v>26</v>
      </c>
      <c r="N86" s="271"/>
      <c r="O86" s="15"/>
      <c r="P86" s="10" t="s">
        <v>1863</v>
      </c>
      <c r="Q86" s="215">
        <v>252.1</v>
      </c>
      <c r="R86" s="241">
        <v>0</v>
      </c>
      <c r="S86" s="10">
        <v>0</v>
      </c>
      <c r="V86" s="310"/>
      <c r="W86" s="310"/>
    </row>
    <row r="87" spans="1:23" ht="67.5" customHeight="1">
      <c r="A87" s="170">
        <v>4</v>
      </c>
      <c r="B87" s="9" t="s">
        <v>1848</v>
      </c>
      <c r="C87" s="221" t="s">
        <v>18</v>
      </c>
      <c r="D87" s="221" t="s">
        <v>19</v>
      </c>
      <c r="E87" s="11" t="s">
        <v>1872</v>
      </c>
      <c r="F87" s="11" t="s">
        <v>1873</v>
      </c>
      <c r="G87" s="11" t="s">
        <v>437</v>
      </c>
      <c r="H87" s="3">
        <v>1323.61</v>
      </c>
      <c r="I87" s="221" t="s">
        <v>23</v>
      </c>
      <c r="J87" s="221" t="s">
        <v>24</v>
      </c>
      <c r="K87" s="422">
        <v>44939</v>
      </c>
      <c r="L87" s="423">
        <v>44970</v>
      </c>
      <c r="M87" s="271" t="s">
        <v>26</v>
      </c>
      <c r="N87" s="271"/>
      <c r="O87" s="15"/>
      <c r="P87" s="10" t="s">
        <v>1863</v>
      </c>
      <c r="Q87" s="3">
        <v>1323.61</v>
      </c>
      <c r="R87" s="241">
        <v>0</v>
      </c>
      <c r="S87" s="10">
        <v>0</v>
      </c>
      <c r="V87" s="310"/>
      <c r="W87" s="310"/>
    </row>
    <row r="88" spans="1:23" ht="67.5" customHeight="1">
      <c r="A88" s="170">
        <v>5</v>
      </c>
      <c r="B88" s="9" t="s">
        <v>1848</v>
      </c>
      <c r="C88" s="221" t="s">
        <v>18</v>
      </c>
      <c r="D88" s="221" t="s">
        <v>29</v>
      </c>
      <c r="E88" s="11" t="s">
        <v>1874</v>
      </c>
      <c r="F88" s="11" t="s">
        <v>1875</v>
      </c>
      <c r="G88" s="11" t="s">
        <v>309</v>
      </c>
      <c r="H88" s="11">
        <v>9664.8700000000008</v>
      </c>
      <c r="I88" s="221" t="s">
        <v>23</v>
      </c>
      <c r="J88" s="221" t="s">
        <v>24</v>
      </c>
      <c r="K88" s="422">
        <v>44944</v>
      </c>
      <c r="L88" s="423">
        <v>44975</v>
      </c>
      <c r="M88" s="271" t="s">
        <v>38</v>
      </c>
      <c r="N88" s="271"/>
      <c r="O88" s="15"/>
      <c r="P88" s="10" t="s">
        <v>1863</v>
      </c>
      <c r="Q88" s="11">
        <v>9664.8700000000008</v>
      </c>
      <c r="R88" s="241">
        <v>0</v>
      </c>
      <c r="S88" s="10">
        <v>0</v>
      </c>
      <c r="V88" s="310"/>
      <c r="W88" s="310"/>
    </row>
    <row r="89" spans="1:23" ht="67.5" customHeight="1">
      <c r="A89" s="170">
        <v>6</v>
      </c>
      <c r="B89" s="9" t="s">
        <v>1848</v>
      </c>
      <c r="C89" s="221" t="s">
        <v>18</v>
      </c>
      <c r="D89" s="221" t="s">
        <v>29</v>
      </c>
      <c r="E89" s="11" t="s">
        <v>1876</v>
      </c>
      <c r="F89" s="11" t="s">
        <v>1865</v>
      </c>
      <c r="G89" s="11" t="s">
        <v>437</v>
      </c>
      <c r="H89" s="214">
        <f>266+42.02</f>
        <v>308.02</v>
      </c>
      <c r="I89" s="221" t="s">
        <v>23</v>
      </c>
      <c r="J89" s="221" t="s">
        <v>24</v>
      </c>
      <c r="K89" s="422">
        <v>44952</v>
      </c>
      <c r="L89" s="423">
        <v>44983</v>
      </c>
      <c r="M89" s="271" t="s">
        <v>26</v>
      </c>
      <c r="N89" s="271"/>
      <c r="O89" s="15"/>
      <c r="P89" s="10" t="s">
        <v>1863</v>
      </c>
      <c r="Q89" s="214">
        <f>266+42.02</f>
        <v>308.02</v>
      </c>
      <c r="R89" s="241">
        <v>0</v>
      </c>
      <c r="S89" s="10">
        <v>0</v>
      </c>
      <c r="V89" s="310"/>
      <c r="W89" s="310"/>
    </row>
    <row r="90" spans="1:23" ht="67.5" customHeight="1">
      <c r="A90" s="170">
        <v>7</v>
      </c>
      <c r="B90" s="9" t="s">
        <v>1848</v>
      </c>
      <c r="C90" s="221" t="s">
        <v>18</v>
      </c>
      <c r="D90" s="221" t="s">
        <v>261</v>
      </c>
      <c r="E90" s="11" t="s">
        <v>1877</v>
      </c>
      <c r="F90" s="11" t="s">
        <v>288</v>
      </c>
      <c r="G90" s="11" t="s">
        <v>261</v>
      </c>
      <c r="H90" s="11">
        <v>2342.02</v>
      </c>
      <c r="I90" s="221" t="s">
        <v>23</v>
      </c>
      <c r="J90" s="221" t="s">
        <v>24</v>
      </c>
      <c r="K90" s="422">
        <v>44953</v>
      </c>
      <c r="L90" s="423">
        <v>44984</v>
      </c>
      <c r="M90" s="271" t="s">
        <v>26</v>
      </c>
      <c r="N90" s="271"/>
      <c r="O90" s="273" t="s">
        <v>286</v>
      </c>
      <c r="P90" s="10" t="s">
        <v>1863</v>
      </c>
      <c r="Q90" s="11">
        <v>2342.02</v>
      </c>
      <c r="R90" s="241">
        <v>0</v>
      </c>
      <c r="S90" s="10">
        <v>0</v>
      </c>
      <c r="V90" s="310"/>
      <c r="W90" s="310"/>
    </row>
    <row r="91" spans="1:23" ht="67.5" customHeight="1">
      <c r="A91" s="170">
        <v>8</v>
      </c>
      <c r="B91" s="9" t="s">
        <v>1848</v>
      </c>
      <c r="C91" s="221" t="s">
        <v>18</v>
      </c>
      <c r="D91" s="221" t="s">
        <v>29</v>
      </c>
      <c r="E91" s="11" t="s">
        <v>1880</v>
      </c>
      <c r="F91" s="11" t="s">
        <v>1881</v>
      </c>
      <c r="G91" s="11" t="s">
        <v>437</v>
      </c>
      <c r="H91" s="11">
        <v>3915</v>
      </c>
      <c r="I91" s="221" t="s">
        <v>23</v>
      </c>
      <c r="J91" s="221" t="s">
        <v>24</v>
      </c>
      <c r="K91" s="422">
        <v>44959</v>
      </c>
      <c r="L91" s="423">
        <v>44987</v>
      </c>
      <c r="M91" s="271" t="s">
        <v>26</v>
      </c>
      <c r="N91" s="271"/>
      <c r="O91" s="273"/>
      <c r="P91" s="10" t="s">
        <v>1863</v>
      </c>
      <c r="Q91" s="11">
        <v>3915</v>
      </c>
      <c r="R91" s="241">
        <v>0</v>
      </c>
      <c r="S91" s="10">
        <v>0</v>
      </c>
      <c r="V91" s="310"/>
      <c r="W91" s="310"/>
    </row>
    <row r="92" spans="1:23" ht="30.75" customHeight="1">
      <c r="A92" s="170">
        <v>9</v>
      </c>
      <c r="B92" s="9" t="s">
        <v>1848</v>
      </c>
      <c r="C92" s="221" t="s">
        <v>18</v>
      </c>
      <c r="D92" s="221" t="s">
        <v>29</v>
      </c>
      <c r="E92" s="11" t="s">
        <v>1882</v>
      </c>
      <c r="F92" s="11" t="s">
        <v>1883</v>
      </c>
      <c r="G92" s="11" t="s">
        <v>344</v>
      </c>
      <c r="H92" s="274">
        <v>13535</v>
      </c>
      <c r="I92" s="221" t="s">
        <v>23</v>
      </c>
      <c r="J92" s="221" t="s">
        <v>24</v>
      </c>
      <c r="K92" s="422">
        <v>44977</v>
      </c>
      <c r="L92" s="423">
        <v>45005</v>
      </c>
      <c r="M92" s="271" t="s">
        <v>26</v>
      </c>
      <c r="N92" s="271"/>
      <c r="O92" s="273" t="s">
        <v>1884</v>
      </c>
      <c r="P92" s="10" t="s">
        <v>1863</v>
      </c>
      <c r="Q92" s="274">
        <v>13535</v>
      </c>
      <c r="R92" s="241">
        <v>0</v>
      </c>
      <c r="S92" s="10">
        <v>0</v>
      </c>
      <c r="V92" s="310"/>
      <c r="W92" s="310"/>
    </row>
    <row r="93" spans="1:23" ht="58.5" customHeight="1">
      <c r="A93" s="170">
        <v>11</v>
      </c>
      <c r="B93" s="9" t="s">
        <v>1848</v>
      </c>
      <c r="C93" s="221" t="s">
        <v>18</v>
      </c>
      <c r="D93" s="221" t="s">
        <v>29</v>
      </c>
      <c r="E93" s="218" t="s">
        <v>1891</v>
      </c>
      <c r="F93" s="11" t="s">
        <v>1865</v>
      </c>
      <c r="G93" s="11" t="s">
        <v>437</v>
      </c>
      <c r="H93" s="11">
        <v>480</v>
      </c>
      <c r="I93" s="221" t="s">
        <v>23</v>
      </c>
      <c r="J93" s="221" t="s">
        <v>24</v>
      </c>
      <c r="K93" s="422">
        <v>44970</v>
      </c>
      <c r="L93" s="423">
        <v>44998</v>
      </c>
      <c r="M93" s="271" t="s">
        <v>26</v>
      </c>
      <c r="N93" s="271"/>
      <c r="O93" s="15"/>
      <c r="P93" s="10" t="s">
        <v>1863</v>
      </c>
      <c r="Q93" s="11">
        <v>480</v>
      </c>
      <c r="R93" s="241">
        <v>0</v>
      </c>
      <c r="S93" s="10">
        <v>0</v>
      </c>
      <c r="V93" s="310"/>
      <c r="W93" s="310"/>
    </row>
    <row r="94" spans="1:23" ht="58.5" customHeight="1">
      <c r="A94" s="170">
        <v>12</v>
      </c>
      <c r="B94" s="9" t="s">
        <v>1848</v>
      </c>
      <c r="C94" s="221" t="s">
        <v>18</v>
      </c>
      <c r="D94" s="221" t="s">
        <v>19</v>
      </c>
      <c r="E94" s="218" t="s">
        <v>1893</v>
      </c>
      <c r="F94" s="11" t="s">
        <v>1892</v>
      </c>
      <c r="G94" s="11" t="s">
        <v>344</v>
      </c>
      <c r="H94" s="11">
        <v>182</v>
      </c>
      <c r="I94" s="221" t="s">
        <v>23</v>
      </c>
      <c r="J94" s="221" t="s">
        <v>24</v>
      </c>
      <c r="K94" s="422">
        <v>44971</v>
      </c>
      <c r="L94" s="423">
        <v>44999</v>
      </c>
      <c r="M94" s="271" t="s">
        <v>26</v>
      </c>
      <c r="N94" s="271"/>
      <c r="O94" s="15"/>
      <c r="P94" s="10" t="s">
        <v>1863</v>
      </c>
      <c r="Q94" s="11">
        <v>182</v>
      </c>
      <c r="R94" s="241">
        <v>0</v>
      </c>
      <c r="S94" s="10">
        <v>0</v>
      </c>
      <c r="V94" s="310"/>
      <c r="W94" s="310"/>
    </row>
    <row r="95" spans="1:23" ht="58.5" customHeight="1">
      <c r="A95" s="170">
        <v>13</v>
      </c>
      <c r="B95" s="9" t="s">
        <v>1848</v>
      </c>
      <c r="C95" s="221" t="s">
        <v>18</v>
      </c>
      <c r="D95" s="221" t="s">
        <v>261</v>
      </c>
      <c r="E95" s="218" t="s">
        <v>1894</v>
      </c>
      <c r="F95" s="11" t="s">
        <v>1895</v>
      </c>
      <c r="G95" s="11" t="s">
        <v>104</v>
      </c>
      <c r="H95" s="11">
        <v>3492.38</v>
      </c>
      <c r="I95" s="221" t="s">
        <v>23</v>
      </c>
      <c r="J95" s="221" t="s">
        <v>24</v>
      </c>
      <c r="K95" s="422">
        <v>44973</v>
      </c>
      <c r="L95" s="423">
        <v>45001</v>
      </c>
      <c r="M95" s="271" t="s">
        <v>26</v>
      </c>
      <c r="N95" s="271"/>
      <c r="O95" s="15"/>
      <c r="P95" s="10" t="s">
        <v>1863</v>
      </c>
      <c r="Q95" s="11">
        <v>3492.38</v>
      </c>
      <c r="R95" s="241">
        <v>0</v>
      </c>
      <c r="S95" s="10">
        <v>0</v>
      </c>
      <c r="V95" s="310"/>
      <c r="W95" s="310"/>
    </row>
    <row r="96" spans="1:23" ht="58.5" customHeight="1">
      <c r="A96" s="170">
        <v>14</v>
      </c>
      <c r="B96" s="9" t="s">
        <v>1848</v>
      </c>
      <c r="C96" s="221" t="s">
        <v>18</v>
      </c>
      <c r="D96" s="10" t="s">
        <v>136</v>
      </c>
      <c r="E96" s="218" t="s">
        <v>1897</v>
      </c>
      <c r="F96" s="11" t="s">
        <v>1896</v>
      </c>
      <c r="G96" s="11" t="s">
        <v>294</v>
      </c>
      <c r="H96" s="11">
        <v>4210.7299999999996</v>
      </c>
      <c r="I96" s="221" t="s">
        <v>23</v>
      </c>
      <c r="J96" s="221" t="s">
        <v>24</v>
      </c>
      <c r="K96" s="422">
        <v>44992</v>
      </c>
      <c r="L96" s="423">
        <v>45032</v>
      </c>
      <c r="M96" s="271" t="s">
        <v>26</v>
      </c>
      <c r="N96" s="271"/>
      <c r="O96" s="15"/>
      <c r="P96" s="10" t="s">
        <v>1863</v>
      </c>
      <c r="Q96" s="11">
        <v>4210.7299999999996</v>
      </c>
      <c r="R96" s="241">
        <v>0</v>
      </c>
      <c r="S96" s="10">
        <v>0</v>
      </c>
      <c r="V96" s="310"/>
      <c r="W96" s="310"/>
    </row>
    <row r="97" spans="1:23" ht="58.5" customHeight="1">
      <c r="A97" s="170">
        <v>15</v>
      </c>
      <c r="B97" s="9" t="s">
        <v>1848</v>
      </c>
      <c r="C97" s="221" t="s">
        <v>18</v>
      </c>
      <c r="D97" s="221" t="s">
        <v>19</v>
      </c>
      <c r="E97" s="218" t="s">
        <v>1900</v>
      </c>
      <c r="F97" s="218" t="s">
        <v>1901</v>
      </c>
      <c r="G97" s="11" t="s">
        <v>437</v>
      </c>
      <c r="H97" s="215">
        <v>378.17</v>
      </c>
      <c r="I97" s="221" t="s">
        <v>23</v>
      </c>
      <c r="J97" s="221" t="s">
        <v>24</v>
      </c>
      <c r="K97" s="422">
        <v>44984</v>
      </c>
      <c r="L97" s="423">
        <v>45012</v>
      </c>
      <c r="M97" s="271" t="s">
        <v>26</v>
      </c>
      <c r="N97" s="271"/>
      <c r="O97" s="15"/>
      <c r="P97" s="10" t="s">
        <v>1863</v>
      </c>
      <c r="Q97" s="215">
        <v>378.17</v>
      </c>
      <c r="R97" s="241">
        <v>0</v>
      </c>
      <c r="S97" s="10">
        <v>0</v>
      </c>
      <c r="V97" s="310"/>
      <c r="W97" s="310"/>
    </row>
    <row r="98" spans="1:23" ht="58.5" customHeight="1">
      <c r="A98" s="170">
        <v>16</v>
      </c>
      <c r="B98" s="9" t="s">
        <v>1848</v>
      </c>
      <c r="C98" s="221" t="s">
        <v>18</v>
      </c>
      <c r="D98" s="221" t="s">
        <v>19</v>
      </c>
      <c r="E98" s="218" t="s">
        <v>1904</v>
      </c>
      <c r="F98" s="218" t="s">
        <v>1905</v>
      </c>
      <c r="G98" s="11" t="s">
        <v>344</v>
      </c>
      <c r="H98" s="215">
        <v>515</v>
      </c>
      <c r="I98" s="221" t="s">
        <v>23</v>
      </c>
      <c r="J98" s="221" t="s">
        <v>24</v>
      </c>
      <c r="K98" s="422">
        <v>44991</v>
      </c>
      <c r="L98" s="423">
        <v>45022</v>
      </c>
      <c r="M98" s="271" t="s">
        <v>26</v>
      </c>
      <c r="N98" s="271"/>
      <c r="O98" s="15"/>
      <c r="P98" s="10" t="s">
        <v>1863</v>
      </c>
      <c r="Q98" s="215">
        <v>515</v>
      </c>
      <c r="R98" s="241">
        <v>0</v>
      </c>
      <c r="S98" s="10">
        <v>0</v>
      </c>
      <c r="V98" s="310"/>
      <c r="W98" s="310"/>
    </row>
    <row r="99" spans="1:23" ht="58.5" customHeight="1">
      <c r="A99" s="170">
        <v>17</v>
      </c>
      <c r="B99" s="9" t="s">
        <v>1848</v>
      </c>
      <c r="C99" s="221" t="s">
        <v>18</v>
      </c>
      <c r="D99" s="221" t="s">
        <v>261</v>
      </c>
      <c r="E99" s="11" t="s">
        <v>1906</v>
      </c>
      <c r="F99" s="11" t="s">
        <v>288</v>
      </c>
      <c r="G99" s="11" t="s">
        <v>22</v>
      </c>
      <c r="H99" s="215">
        <v>7800</v>
      </c>
      <c r="I99" s="221" t="s">
        <v>23</v>
      </c>
      <c r="J99" s="221" t="s">
        <v>24</v>
      </c>
      <c r="K99" s="422">
        <v>44991</v>
      </c>
      <c r="L99" s="423">
        <v>45022</v>
      </c>
      <c r="M99" s="271" t="s">
        <v>26</v>
      </c>
      <c r="N99" s="271"/>
      <c r="O99" s="273" t="s">
        <v>286</v>
      </c>
      <c r="P99" s="10" t="s">
        <v>1863</v>
      </c>
      <c r="Q99" s="215">
        <v>7800</v>
      </c>
      <c r="R99" s="241">
        <v>0</v>
      </c>
      <c r="S99" s="10">
        <v>0</v>
      </c>
      <c r="V99" s="310"/>
      <c r="W99" s="310"/>
    </row>
    <row r="100" spans="1:23" ht="58.5" customHeight="1">
      <c r="A100" s="170">
        <v>18</v>
      </c>
      <c r="B100" s="9" t="s">
        <v>1848</v>
      </c>
      <c r="C100" s="221" t="s">
        <v>18</v>
      </c>
      <c r="D100" s="221" t="s">
        <v>261</v>
      </c>
      <c r="E100" s="11" t="s">
        <v>1907</v>
      </c>
      <c r="F100" s="11" t="s">
        <v>1908</v>
      </c>
      <c r="G100" s="11" t="s">
        <v>294</v>
      </c>
      <c r="H100" s="215">
        <v>990</v>
      </c>
      <c r="I100" s="221" t="s">
        <v>23</v>
      </c>
      <c r="J100" s="221" t="s">
        <v>24</v>
      </c>
      <c r="K100" s="422">
        <v>44992</v>
      </c>
      <c r="L100" s="423">
        <v>45023</v>
      </c>
      <c r="M100" s="271" t="s">
        <v>26</v>
      </c>
      <c r="N100" s="271"/>
      <c r="O100" s="273"/>
      <c r="P100" s="10" t="s">
        <v>1863</v>
      </c>
      <c r="Q100" s="215">
        <v>990</v>
      </c>
      <c r="R100" s="241">
        <v>0</v>
      </c>
      <c r="S100" s="10">
        <v>0</v>
      </c>
      <c r="V100" s="310"/>
      <c r="W100" s="310"/>
    </row>
    <row r="101" spans="1:23" ht="58.5" customHeight="1">
      <c r="A101" s="170">
        <v>19</v>
      </c>
      <c r="B101" s="9" t="s">
        <v>1848</v>
      </c>
      <c r="C101" s="221" t="s">
        <v>18</v>
      </c>
      <c r="D101" s="221" t="s">
        <v>19</v>
      </c>
      <c r="E101" s="11" t="s">
        <v>1909</v>
      </c>
      <c r="F101" s="11" t="s">
        <v>1869</v>
      </c>
      <c r="G101" s="11" t="s">
        <v>437</v>
      </c>
      <c r="H101" s="215">
        <v>823.4</v>
      </c>
      <c r="I101" s="221" t="s">
        <v>23</v>
      </c>
      <c r="J101" s="221" t="s">
        <v>24</v>
      </c>
      <c r="K101" s="422">
        <v>44992</v>
      </c>
      <c r="L101" s="423">
        <v>45023</v>
      </c>
      <c r="M101" s="271" t="s">
        <v>26</v>
      </c>
      <c r="N101" s="271"/>
      <c r="O101" s="273"/>
      <c r="P101" s="10" t="s">
        <v>1863</v>
      </c>
      <c r="Q101" s="215">
        <v>823.4</v>
      </c>
      <c r="R101" s="241">
        <v>0</v>
      </c>
      <c r="S101" s="10">
        <v>0</v>
      </c>
      <c r="V101" s="310"/>
      <c r="W101" s="310"/>
    </row>
    <row r="102" spans="1:23" ht="24" customHeight="1">
      <c r="B102" s="9" t="s">
        <v>1887</v>
      </c>
      <c r="C102" s="10" t="s">
        <v>18</v>
      </c>
      <c r="D102" s="10" t="s">
        <v>29</v>
      </c>
      <c r="E102" s="11" t="s">
        <v>696</v>
      </c>
      <c r="F102" s="11" t="s">
        <v>697</v>
      </c>
      <c r="G102" s="11" t="s">
        <v>22</v>
      </c>
      <c r="H102" s="241">
        <v>450500</v>
      </c>
      <c r="I102" s="11" t="s">
        <v>23</v>
      </c>
      <c r="J102" s="10" t="s">
        <v>37</v>
      </c>
      <c r="K102" s="246">
        <v>44998</v>
      </c>
      <c r="L102" s="13">
        <v>45063</v>
      </c>
      <c r="M102" s="14" t="s">
        <v>38</v>
      </c>
      <c r="N102" s="242" t="s">
        <v>50</v>
      </c>
      <c r="O102" s="12"/>
      <c r="P102" s="10" t="s">
        <v>1178</v>
      </c>
      <c r="Q102" s="241">
        <v>450500</v>
      </c>
      <c r="R102" s="241">
        <v>0</v>
      </c>
      <c r="S102" s="220">
        <v>0</v>
      </c>
      <c r="V102" s="310"/>
      <c r="W102" s="310"/>
    </row>
    <row r="103" spans="1:23" ht="43.5" customHeight="1">
      <c r="B103" s="9" t="s">
        <v>1890</v>
      </c>
      <c r="C103" s="10" t="s">
        <v>18</v>
      </c>
      <c r="D103" s="266" t="s">
        <v>29</v>
      </c>
      <c r="E103" s="11" t="s">
        <v>367</v>
      </c>
      <c r="F103" s="11" t="s">
        <v>368</v>
      </c>
      <c r="G103" s="245" t="s">
        <v>22</v>
      </c>
      <c r="H103" s="241">
        <v>286975.26</v>
      </c>
      <c r="I103" s="11" t="s">
        <v>23</v>
      </c>
      <c r="J103" s="10" t="s">
        <v>37</v>
      </c>
      <c r="K103" s="246">
        <v>45077</v>
      </c>
      <c r="L103" s="13">
        <v>45107</v>
      </c>
      <c r="M103" s="9" t="s">
        <v>26</v>
      </c>
      <c r="N103" s="268" t="s">
        <v>53</v>
      </c>
      <c r="O103" s="12"/>
      <c r="P103" s="10" t="s">
        <v>1176</v>
      </c>
      <c r="Q103" s="241">
        <v>286975.26</v>
      </c>
      <c r="R103" s="241">
        <v>0</v>
      </c>
      <c r="S103" s="220">
        <v>0</v>
      </c>
      <c r="V103" s="310"/>
      <c r="W103" s="310"/>
    </row>
    <row r="104" spans="1:23" ht="29.25" customHeight="1">
      <c r="B104" s="207"/>
      <c r="C104" s="207"/>
      <c r="D104" s="207"/>
      <c r="E104" s="276" t="s">
        <v>1691</v>
      </c>
      <c r="F104" s="207"/>
      <c r="G104" s="207"/>
      <c r="H104" s="208">
        <f>SUM(H6:H103)</f>
        <v>67513496.320000008</v>
      </c>
      <c r="I104" s="207"/>
      <c r="J104" s="207"/>
      <c r="K104" s="207"/>
      <c r="L104" s="207"/>
      <c r="M104" s="207"/>
      <c r="N104" s="207"/>
      <c r="O104" s="207"/>
      <c r="P104" s="207"/>
      <c r="Q104" s="208">
        <f>SUM(Q6:Q103)</f>
        <v>58531259.330000006</v>
      </c>
      <c r="R104" s="208">
        <f>SUM(R6:R103)</f>
        <v>8982236.9900000002</v>
      </c>
      <c r="S104" s="276">
        <f>SUM(S6:S103)</f>
        <v>0</v>
      </c>
      <c r="T104" s="204">
        <f>Q104+R104+S104</f>
        <v>67513496.320000008</v>
      </c>
      <c r="V104" s="310"/>
      <c r="W104" s="310"/>
    </row>
    <row r="105" spans="1:23" ht="29.25" customHeight="1">
      <c r="B105" s="277"/>
      <c r="C105" s="277"/>
      <c r="D105" s="277"/>
      <c r="E105" s="278"/>
      <c r="F105" s="277"/>
      <c r="G105" s="277"/>
      <c r="H105" s="279"/>
      <c r="I105" s="277"/>
      <c r="J105" s="277"/>
      <c r="K105" s="277"/>
      <c r="L105" s="277"/>
      <c r="M105" s="277"/>
      <c r="N105" s="277"/>
      <c r="O105" s="277"/>
      <c r="P105" s="277"/>
      <c r="Q105" s="279"/>
      <c r="R105" s="279"/>
      <c r="S105" s="278"/>
      <c r="T105" s="204"/>
    </row>
    <row r="106" spans="1:23" ht="24" customHeight="1">
      <c r="B106" s="280" t="s">
        <v>1692</v>
      </c>
      <c r="C106" s="27"/>
      <c r="E106" s="27" t="s">
        <v>1693</v>
      </c>
      <c r="H106" s="204"/>
    </row>
    <row r="107" spans="1:23" ht="46.5" customHeight="1">
      <c r="B107" s="9" t="s">
        <v>1253</v>
      </c>
      <c r="C107" s="232" t="s">
        <v>876</v>
      </c>
      <c r="D107" s="8" t="s">
        <v>19</v>
      </c>
      <c r="E107" s="212" t="s">
        <v>877</v>
      </c>
      <c r="F107" s="212" t="s">
        <v>878</v>
      </c>
      <c r="G107" s="212" t="s">
        <v>22</v>
      </c>
      <c r="H107" s="234">
        <v>324800</v>
      </c>
      <c r="I107" s="281" t="s">
        <v>23</v>
      </c>
      <c r="J107" s="8" t="s">
        <v>37</v>
      </c>
      <c r="K107" s="235">
        <v>45047</v>
      </c>
      <c r="L107" s="262">
        <v>45107</v>
      </c>
      <c r="M107" s="9" t="s">
        <v>38</v>
      </c>
      <c r="N107" s="237" t="s">
        <v>39</v>
      </c>
      <c r="O107" s="282"/>
      <c r="P107" s="8" t="s">
        <v>1174</v>
      </c>
      <c r="Q107" s="234">
        <v>300000</v>
      </c>
      <c r="R107" s="216">
        <v>24800</v>
      </c>
      <c r="S107" s="220">
        <v>0</v>
      </c>
    </row>
    <row r="108" spans="1:23" ht="46.5" customHeight="1">
      <c r="B108" s="9" t="s">
        <v>1254</v>
      </c>
      <c r="C108" s="10" t="s">
        <v>876</v>
      </c>
      <c r="D108" s="10" t="s">
        <v>136</v>
      </c>
      <c r="E108" s="8" t="s">
        <v>879</v>
      </c>
      <c r="F108" s="8" t="s">
        <v>880</v>
      </c>
      <c r="G108" s="226" t="s">
        <v>881</v>
      </c>
      <c r="H108" s="216">
        <v>170000</v>
      </c>
      <c r="I108" s="261" t="s">
        <v>23</v>
      </c>
      <c r="J108" s="10" t="s">
        <v>1903</v>
      </c>
      <c r="K108" s="244" t="s">
        <v>161</v>
      </c>
      <c r="L108" s="262" t="s">
        <v>824</v>
      </c>
      <c r="M108" s="9" t="s">
        <v>38</v>
      </c>
      <c r="N108" s="262" t="s">
        <v>326</v>
      </c>
      <c r="O108" s="264"/>
      <c r="P108" s="10" t="s">
        <v>1173</v>
      </c>
      <c r="Q108" s="216">
        <v>170000</v>
      </c>
      <c r="R108" s="216">
        <v>0</v>
      </c>
      <c r="S108" s="220">
        <v>0</v>
      </c>
    </row>
    <row r="109" spans="1:23" ht="46.5" customHeight="1">
      <c r="B109" s="9" t="s">
        <v>1255</v>
      </c>
      <c r="C109" s="10" t="s">
        <v>876</v>
      </c>
      <c r="D109" s="10" t="s">
        <v>136</v>
      </c>
      <c r="E109" s="8" t="s">
        <v>889</v>
      </c>
      <c r="F109" s="217" t="s">
        <v>890</v>
      </c>
      <c r="G109" s="8" t="s">
        <v>514</v>
      </c>
      <c r="H109" s="216">
        <v>450000</v>
      </c>
      <c r="I109" s="261" t="s">
        <v>23</v>
      </c>
      <c r="J109" s="10" t="s">
        <v>1902</v>
      </c>
      <c r="K109" s="13" t="s">
        <v>161</v>
      </c>
      <c r="L109" s="262" t="s">
        <v>891</v>
      </c>
      <c r="M109" s="14" t="s">
        <v>38</v>
      </c>
      <c r="N109" s="263" t="s">
        <v>849</v>
      </c>
      <c r="O109" s="264" t="s">
        <v>892</v>
      </c>
      <c r="P109" s="10" t="s">
        <v>1168</v>
      </c>
      <c r="Q109" s="216">
        <v>450000</v>
      </c>
      <c r="R109" s="216">
        <v>0</v>
      </c>
      <c r="S109" s="220">
        <v>0</v>
      </c>
    </row>
    <row r="110" spans="1:23" ht="46.5" customHeight="1">
      <c r="B110" s="9" t="s">
        <v>1256</v>
      </c>
      <c r="C110" s="10" t="s">
        <v>876</v>
      </c>
      <c r="D110" s="10" t="s">
        <v>136</v>
      </c>
      <c r="E110" s="8" t="s">
        <v>897</v>
      </c>
      <c r="F110" s="8" t="s">
        <v>898</v>
      </c>
      <c r="G110" s="8" t="s">
        <v>22</v>
      </c>
      <c r="H110" s="216">
        <v>1510000</v>
      </c>
      <c r="I110" s="261" t="s">
        <v>23</v>
      </c>
      <c r="J110" s="10" t="s">
        <v>1902</v>
      </c>
      <c r="K110" s="283">
        <v>2023</v>
      </c>
      <c r="L110" s="283">
        <v>2023</v>
      </c>
      <c r="M110" s="14" t="s">
        <v>38</v>
      </c>
      <c r="N110" s="263" t="s">
        <v>817</v>
      </c>
      <c r="O110" s="264" t="s">
        <v>892</v>
      </c>
      <c r="P110" s="10" t="s">
        <v>1168</v>
      </c>
      <c r="Q110" s="216">
        <v>1410000</v>
      </c>
      <c r="R110" s="216">
        <v>100000</v>
      </c>
      <c r="S110" s="220">
        <v>0</v>
      </c>
    </row>
    <row r="111" spans="1:23" ht="46.5" customHeight="1">
      <c r="B111" s="9" t="s">
        <v>1257</v>
      </c>
      <c r="C111" s="10" t="s">
        <v>876</v>
      </c>
      <c r="D111" s="10" t="s">
        <v>136</v>
      </c>
      <c r="E111" s="8" t="s">
        <v>899</v>
      </c>
      <c r="F111" s="8" t="s">
        <v>900</v>
      </c>
      <c r="G111" s="8" t="s">
        <v>22</v>
      </c>
      <c r="H111" s="216">
        <v>2326000</v>
      </c>
      <c r="I111" s="261" t="s">
        <v>23</v>
      </c>
      <c r="J111" s="10" t="s">
        <v>80</v>
      </c>
      <c r="K111" s="283">
        <v>2023</v>
      </c>
      <c r="L111" s="283">
        <v>2023</v>
      </c>
      <c r="M111" s="14" t="s">
        <v>38</v>
      </c>
      <c r="N111" s="263" t="s">
        <v>817</v>
      </c>
      <c r="O111" s="264" t="s">
        <v>901</v>
      </c>
      <c r="P111" s="10" t="s">
        <v>1168</v>
      </c>
      <c r="Q111" s="216">
        <v>2196000</v>
      </c>
      <c r="R111" s="216">
        <v>130000</v>
      </c>
      <c r="S111" s="220">
        <v>0</v>
      </c>
    </row>
    <row r="112" spans="1:23" ht="46.5" customHeight="1">
      <c r="B112" s="9" t="s">
        <v>1258</v>
      </c>
      <c r="C112" s="10" t="s">
        <v>876</v>
      </c>
      <c r="D112" s="10" t="s">
        <v>136</v>
      </c>
      <c r="E112" s="8" t="s">
        <v>902</v>
      </c>
      <c r="F112" s="8" t="s">
        <v>903</v>
      </c>
      <c r="G112" s="8" t="s">
        <v>881</v>
      </c>
      <c r="H112" s="216">
        <v>85000</v>
      </c>
      <c r="I112" s="261" t="s">
        <v>23</v>
      </c>
      <c r="J112" s="10" t="s">
        <v>80</v>
      </c>
      <c r="K112" s="283">
        <v>2023</v>
      </c>
      <c r="L112" s="283">
        <v>2023</v>
      </c>
      <c r="M112" s="14" t="s">
        <v>38</v>
      </c>
      <c r="N112" s="263" t="s">
        <v>904</v>
      </c>
      <c r="O112" s="264" t="s">
        <v>901</v>
      </c>
      <c r="P112" s="10" t="s">
        <v>1168</v>
      </c>
      <c r="Q112" s="216">
        <v>85000</v>
      </c>
      <c r="R112" s="216">
        <v>0</v>
      </c>
      <c r="S112" s="220">
        <v>0</v>
      </c>
    </row>
    <row r="113" spans="2:19" ht="46.5" customHeight="1">
      <c r="B113" s="9" t="s">
        <v>1259</v>
      </c>
      <c r="C113" s="8" t="s">
        <v>876</v>
      </c>
      <c r="D113" s="8" t="s">
        <v>915</v>
      </c>
      <c r="E113" s="8" t="s">
        <v>916</v>
      </c>
      <c r="F113" s="8" t="s">
        <v>917</v>
      </c>
      <c r="G113" s="8" t="s">
        <v>22</v>
      </c>
      <c r="H113" s="216">
        <v>712000</v>
      </c>
      <c r="I113" s="8" t="s">
        <v>23</v>
      </c>
      <c r="J113" s="8" t="s">
        <v>37</v>
      </c>
      <c r="K113" s="235">
        <v>44955</v>
      </c>
      <c r="L113" s="262">
        <v>45015</v>
      </c>
      <c r="M113" s="9" t="s">
        <v>38</v>
      </c>
      <c r="N113" s="9" t="s">
        <v>322</v>
      </c>
      <c r="O113" s="273"/>
      <c r="P113" s="8" t="s">
        <v>1172</v>
      </c>
      <c r="Q113" s="216">
        <v>482000</v>
      </c>
      <c r="R113" s="216">
        <v>230000</v>
      </c>
      <c r="S113" s="220">
        <v>0</v>
      </c>
    </row>
    <row r="114" spans="2:19" ht="46.5" customHeight="1">
      <c r="B114" s="9" t="s">
        <v>1260</v>
      </c>
      <c r="C114" s="10" t="s">
        <v>876</v>
      </c>
      <c r="D114" s="10" t="s">
        <v>136</v>
      </c>
      <c r="E114" s="222" t="s">
        <v>919</v>
      </c>
      <c r="F114" s="222" t="s">
        <v>920</v>
      </c>
      <c r="G114" s="8" t="s">
        <v>344</v>
      </c>
      <c r="H114" s="216">
        <v>85000</v>
      </c>
      <c r="I114" s="261" t="s">
        <v>23</v>
      </c>
      <c r="J114" s="10" t="s">
        <v>37</v>
      </c>
      <c r="K114" s="244">
        <v>44986</v>
      </c>
      <c r="L114" s="262">
        <v>45046</v>
      </c>
      <c r="M114" s="9" t="s">
        <v>38</v>
      </c>
      <c r="N114" s="262" t="s">
        <v>375</v>
      </c>
      <c r="O114" s="264" t="s">
        <v>921</v>
      </c>
      <c r="P114" s="10" t="s">
        <v>1175</v>
      </c>
      <c r="Q114" s="216">
        <v>85000</v>
      </c>
      <c r="R114" s="216">
        <v>0</v>
      </c>
      <c r="S114" s="220">
        <v>0</v>
      </c>
    </row>
    <row r="115" spans="2:19" ht="46.5" customHeight="1">
      <c r="B115" s="9" t="s">
        <v>1261</v>
      </c>
      <c r="C115" s="10" t="s">
        <v>876</v>
      </c>
      <c r="D115" s="10" t="s">
        <v>136</v>
      </c>
      <c r="E115" s="8" t="s">
        <v>922</v>
      </c>
      <c r="F115" s="8" t="s">
        <v>923</v>
      </c>
      <c r="G115" s="8" t="s">
        <v>543</v>
      </c>
      <c r="H115" s="216">
        <v>1180000</v>
      </c>
      <c r="I115" s="261" t="s">
        <v>23</v>
      </c>
      <c r="J115" s="10" t="s">
        <v>37</v>
      </c>
      <c r="K115" s="244" t="s">
        <v>161</v>
      </c>
      <c r="L115" s="262" t="s">
        <v>106</v>
      </c>
      <c r="M115" s="9" t="s">
        <v>38</v>
      </c>
      <c r="N115" s="262" t="s">
        <v>326</v>
      </c>
      <c r="O115" s="264" t="s">
        <v>921</v>
      </c>
      <c r="P115" s="10" t="s">
        <v>1175</v>
      </c>
      <c r="Q115" s="216">
        <v>1180000</v>
      </c>
      <c r="R115" s="216">
        <v>0</v>
      </c>
      <c r="S115" s="220">
        <v>0</v>
      </c>
    </row>
    <row r="116" spans="2:19" ht="46.5" customHeight="1">
      <c r="B116" s="9" t="s">
        <v>1262</v>
      </c>
      <c r="C116" s="10" t="s">
        <v>876</v>
      </c>
      <c r="D116" s="10" t="s">
        <v>136</v>
      </c>
      <c r="E116" s="8" t="s">
        <v>924</v>
      </c>
      <c r="F116" s="8" t="s">
        <v>925</v>
      </c>
      <c r="G116" s="226" t="s">
        <v>303</v>
      </c>
      <c r="H116" s="216">
        <v>994988.89</v>
      </c>
      <c r="I116" s="261" t="s">
        <v>23</v>
      </c>
      <c r="J116" s="10" t="s">
        <v>37</v>
      </c>
      <c r="K116" s="244" t="s">
        <v>161</v>
      </c>
      <c r="L116" s="262" t="s">
        <v>345</v>
      </c>
      <c r="M116" s="9" t="s">
        <v>38</v>
      </c>
      <c r="N116" s="262" t="s">
        <v>326</v>
      </c>
      <c r="O116" s="264"/>
      <c r="P116" s="10" t="s">
        <v>1175</v>
      </c>
      <c r="Q116" s="216">
        <v>994988.89</v>
      </c>
      <c r="R116" s="216">
        <v>0</v>
      </c>
      <c r="S116" s="220">
        <v>0</v>
      </c>
    </row>
    <row r="117" spans="2:19" ht="46.5" customHeight="1">
      <c r="B117" s="9" t="s">
        <v>1263</v>
      </c>
      <c r="C117" s="10" t="s">
        <v>876</v>
      </c>
      <c r="D117" s="10" t="s">
        <v>136</v>
      </c>
      <c r="E117" s="222" t="s">
        <v>926</v>
      </c>
      <c r="F117" s="8" t="s">
        <v>927</v>
      </c>
      <c r="G117" s="8" t="s">
        <v>22</v>
      </c>
      <c r="H117" s="216">
        <v>67740000</v>
      </c>
      <c r="I117" s="261" t="s">
        <v>23</v>
      </c>
      <c r="J117" s="10" t="s">
        <v>80</v>
      </c>
      <c r="K117" s="13" t="s">
        <v>161</v>
      </c>
      <c r="L117" s="262" t="s">
        <v>106</v>
      </c>
      <c r="M117" s="14" t="s">
        <v>38</v>
      </c>
      <c r="N117" s="9" t="s">
        <v>322</v>
      </c>
      <c r="O117" s="273"/>
      <c r="P117" s="10" t="s">
        <v>1168</v>
      </c>
      <c r="Q117" s="216">
        <v>17740000</v>
      </c>
      <c r="R117" s="216">
        <v>10000000</v>
      </c>
      <c r="S117" s="220">
        <v>40000000</v>
      </c>
    </row>
    <row r="118" spans="2:19" ht="46.5" customHeight="1">
      <c r="B118" s="9" t="s">
        <v>1264</v>
      </c>
      <c r="C118" s="10" t="s">
        <v>876</v>
      </c>
      <c r="D118" s="10" t="s">
        <v>136</v>
      </c>
      <c r="E118" s="8" t="s">
        <v>928</v>
      </c>
      <c r="F118" s="8" t="s">
        <v>929</v>
      </c>
      <c r="G118" s="8" t="s">
        <v>22</v>
      </c>
      <c r="H118" s="216">
        <v>4405000</v>
      </c>
      <c r="I118" s="261" t="s">
        <v>23</v>
      </c>
      <c r="J118" s="10" t="s">
        <v>80</v>
      </c>
      <c r="K118" s="13" t="s">
        <v>161</v>
      </c>
      <c r="L118" s="262" t="s">
        <v>930</v>
      </c>
      <c r="M118" s="14" t="s">
        <v>38</v>
      </c>
      <c r="N118" s="262" t="s">
        <v>326</v>
      </c>
      <c r="O118" s="264"/>
      <c r="P118" s="10" t="s">
        <v>1168</v>
      </c>
      <c r="Q118" s="216">
        <v>4405000</v>
      </c>
      <c r="R118" s="216">
        <v>0</v>
      </c>
      <c r="S118" s="220">
        <v>0</v>
      </c>
    </row>
    <row r="119" spans="2:19" ht="46.5" customHeight="1">
      <c r="B119" s="9" t="s">
        <v>1265</v>
      </c>
      <c r="C119" s="10" t="s">
        <v>876</v>
      </c>
      <c r="D119" s="10" t="s">
        <v>136</v>
      </c>
      <c r="E119" s="222" t="s">
        <v>931</v>
      </c>
      <c r="F119" s="217" t="s">
        <v>932</v>
      </c>
      <c r="G119" s="8" t="s">
        <v>22</v>
      </c>
      <c r="H119" s="216">
        <v>375000</v>
      </c>
      <c r="I119" s="261" t="s">
        <v>23</v>
      </c>
      <c r="J119" s="10" t="s">
        <v>37</v>
      </c>
      <c r="K119" s="283">
        <v>2023</v>
      </c>
      <c r="L119" s="283">
        <v>2023</v>
      </c>
      <c r="M119" s="9" t="s">
        <v>38</v>
      </c>
      <c r="N119" s="262" t="s">
        <v>817</v>
      </c>
      <c r="O119" s="264"/>
      <c r="P119" s="10" t="s">
        <v>1174</v>
      </c>
      <c r="Q119" s="216">
        <v>365000</v>
      </c>
      <c r="R119" s="216">
        <v>10000</v>
      </c>
      <c r="S119" s="220">
        <v>0</v>
      </c>
    </row>
    <row r="120" spans="2:19" ht="46.5" customHeight="1">
      <c r="B120" s="9" t="s">
        <v>1266</v>
      </c>
      <c r="C120" s="10" t="s">
        <v>876</v>
      </c>
      <c r="D120" s="10" t="s">
        <v>136</v>
      </c>
      <c r="E120" s="222" t="s">
        <v>936</v>
      </c>
      <c r="F120" s="226" t="s">
        <v>937</v>
      </c>
      <c r="G120" s="8" t="s">
        <v>22</v>
      </c>
      <c r="H120" s="216">
        <v>745000</v>
      </c>
      <c r="I120" s="261" t="s">
        <v>23</v>
      </c>
      <c r="J120" s="10" t="s">
        <v>37</v>
      </c>
      <c r="K120" s="283">
        <v>2023</v>
      </c>
      <c r="L120" s="283">
        <v>2023</v>
      </c>
      <c r="M120" s="9" t="s">
        <v>38</v>
      </c>
      <c r="N120" s="262" t="s">
        <v>817</v>
      </c>
      <c r="O120" s="264"/>
      <c r="P120" s="10" t="s">
        <v>1172</v>
      </c>
      <c r="Q120" s="216">
        <v>705000</v>
      </c>
      <c r="R120" s="216">
        <v>40000</v>
      </c>
      <c r="S120" s="220">
        <v>0</v>
      </c>
    </row>
    <row r="121" spans="2:19" ht="46.5" customHeight="1">
      <c r="B121" s="9" t="s">
        <v>1267</v>
      </c>
      <c r="C121" s="10" t="s">
        <v>876</v>
      </c>
      <c r="D121" s="10" t="s">
        <v>136</v>
      </c>
      <c r="E121" s="8" t="s">
        <v>940</v>
      </c>
      <c r="F121" s="8" t="s">
        <v>941</v>
      </c>
      <c r="G121" s="8" t="s">
        <v>942</v>
      </c>
      <c r="H121" s="216">
        <v>575000</v>
      </c>
      <c r="I121" s="261" t="s">
        <v>23</v>
      </c>
      <c r="J121" s="10" t="s">
        <v>37</v>
      </c>
      <c r="K121" s="244" t="s">
        <v>161</v>
      </c>
      <c r="L121" s="262" t="s">
        <v>840</v>
      </c>
      <c r="M121" s="9" t="s">
        <v>38</v>
      </c>
      <c r="N121" s="262" t="s">
        <v>817</v>
      </c>
      <c r="O121" s="264"/>
      <c r="P121" s="10" t="s">
        <v>1172</v>
      </c>
      <c r="Q121" s="216">
        <v>575000</v>
      </c>
      <c r="R121" s="216">
        <v>0</v>
      </c>
      <c r="S121" s="220">
        <v>0</v>
      </c>
    </row>
    <row r="122" spans="2:19" ht="46.5" customHeight="1">
      <c r="B122" s="9" t="s">
        <v>1268</v>
      </c>
      <c r="C122" s="10" t="s">
        <v>876</v>
      </c>
      <c r="D122" s="10" t="s">
        <v>136</v>
      </c>
      <c r="E122" s="8" t="s">
        <v>943</v>
      </c>
      <c r="F122" s="8" t="s">
        <v>944</v>
      </c>
      <c r="G122" s="8" t="s">
        <v>22</v>
      </c>
      <c r="H122" s="216">
        <v>2915000</v>
      </c>
      <c r="I122" s="261" t="s">
        <v>23</v>
      </c>
      <c r="J122" s="10" t="s">
        <v>80</v>
      </c>
      <c r="K122" s="13" t="s">
        <v>161</v>
      </c>
      <c r="L122" s="262" t="s">
        <v>849</v>
      </c>
      <c r="M122" s="14" t="s">
        <v>38</v>
      </c>
      <c r="N122" s="262" t="s">
        <v>817</v>
      </c>
      <c r="O122" s="264"/>
      <c r="P122" s="10" t="s">
        <v>1172</v>
      </c>
      <c r="Q122" s="216">
        <v>2895000</v>
      </c>
      <c r="R122" s="216">
        <v>20000</v>
      </c>
      <c r="S122" s="220">
        <v>0</v>
      </c>
    </row>
    <row r="123" spans="2:19" ht="46.5" customHeight="1">
      <c r="B123" s="9" t="s">
        <v>1269</v>
      </c>
      <c r="C123" s="10" t="s">
        <v>876</v>
      </c>
      <c r="D123" s="10" t="s">
        <v>136</v>
      </c>
      <c r="E123" s="8" t="s">
        <v>945</v>
      </c>
      <c r="F123" s="222" t="s">
        <v>946</v>
      </c>
      <c r="G123" s="8" t="s">
        <v>947</v>
      </c>
      <c r="H123" s="216">
        <v>870000</v>
      </c>
      <c r="I123" s="261" t="s">
        <v>23</v>
      </c>
      <c r="J123" s="10" t="s">
        <v>37</v>
      </c>
      <c r="K123" s="244" t="s">
        <v>161</v>
      </c>
      <c r="L123" s="262" t="s">
        <v>304</v>
      </c>
      <c r="M123" s="9" t="s">
        <v>38</v>
      </c>
      <c r="N123" s="262" t="s">
        <v>817</v>
      </c>
      <c r="O123" s="264"/>
      <c r="P123" s="10" t="s">
        <v>1172</v>
      </c>
      <c r="Q123" s="216">
        <v>800000</v>
      </c>
      <c r="R123" s="216">
        <v>70000</v>
      </c>
      <c r="S123" s="220">
        <v>0</v>
      </c>
    </row>
    <row r="124" spans="2:19" ht="46.5" customHeight="1">
      <c r="B124" s="9" t="s">
        <v>1270</v>
      </c>
      <c r="C124" s="10" t="s">
        <v>876</v>
      </c>
      <c r="D124" s="10" t="s">
        <v>136</v>
      </c>
      <c r="E124" s="8" t="s">
        <v>955</v>
      </c>
      <c r="F124" s="8" t="s">
        <v>956</v>
      </c>
      <c r="G124" s="8" t="s">
        <v>957</v>
      </c>
      <c r="H124" s="216">
        <v>700000</v>
      </c>
      <c r="I124" s="261" t="s">
        <v>23</v>
      </c>
      <c r="J124" s="10" t="s">
        <v>37</v>
      </c>
      <c r="K124" s="283">
        <v>2023</v>
      </c>
      <c r="L124" s="283">
        <v>2023</v>
      </c>
      <c r="M124" s="9" t="s">
        <v>38</v>
      </c>
      <c r="N124" s="263" t="s">
        <v>904</v>
      </c>
      <c r="O124" s="264"/>
      <c r="P124" s="10" t="s">
        <v>1170</v>
      </c>
      <c r="Q124" s="216">
        <v>700000</v>
      </c>
      <c r="R124" s="216">
        <v>0</v>
      </c>
      <c r="S124" s="220">
        <v>0</v>
      </c>
    </row>
    <row r="125" spans="2:19" ht="46.5" customHeight="1">
      <c r="B125" s="9" t="s">
        <v>1271</v>
      </c>
      <c r="C125" s="10" t="s">
        <v>876</v>
      </c>
      <c r="D125" s="10" t="s">
        <v>1846</v>
      </c>
      <c r="E125" s="10" t="s">
        <v>965</v>
      </c>
      <c r="F125" s="10" t="s">
        <v>966</v>
      </c>
      <c r="G125" s="10" t="s">
        <v>22</v>
      </c>
      <c r="H125" s="241">
        <v>22000</v>
      </c>
      <c r="I125" s="10" t="s">
        <v>23</v>
      </c>
      <c r="J125" s="10" t="s">
        <v>967</v>
      </c>
      <c r="K125" s="235" t="s">
        <v>153</v>
      </c>
      <c r="L125" s="13" t="s">
        <v>153</v>
      </c>
      <c r="M125" s="14" t="s">
        <v>26</v>
      </c>
      <c r="N125" s="14" t="s">
        <v>153</v>
      </c>
      <c r="O125" s="15" t="s">
        <v>968</v>
      </c>
      <c r="P125" s="10" t="s">
        <v>1177</v>
      </c>
      <c r="Q125" s="241">
        <v>22000</v>
      </c>
      <c r="R125" s="241">
        <v>0</v>
      </c>
      <c r="S125" s="220">
        <v>0</v>
      </c>
    </row>
    <row r="126" spans="2:19" ht="46.5" customHeight="1">
      <c r="B126" s="9" t="s">
        <v>1272</v>
      </c>
      <c r="C126" s="10" t="s">
        <v>876</v>
      </c>
      <c r="D126" s="10" t="s">
        <v>991</v>
      </c>
      <c r="E126" s="10" t="s">
        <v>992</v>
      </c>
      <c r="F126" s="8" t="s">
        <v>993</v>
      </c>
      <c r="G126" s="10" t="s">
        <v>994</v>
      </c>
      <c r="H126" s="241">
        <v>830000</v>
      </c>
      <c r="I126" s="221" t="s">
        <v>23</v>
      </c>
      <c r="J126" s="10" t="s">
        <v>37</v>
      </c>
      <c r="K126" s="244">
        <v>45169</v>
      </c>
      <c r="L126" s="262">
        <v>45229</v>
      </c>
      <c r="M126" s="9" t="s">
        <v>38</v>
      </c>
      <c r="N126" s="14" t="s">
        <v>995</v>
      </c>
      <c r="O126" s="15"/>
      <c r="P126" s="10" t="s">
        <v>1173</v>
      </c>
      <c r="Q126" s="241">
        <v>830000</v>
      </c>
      <c r="R126" s="241">
        <v>0</v>
      </c>
      <c r="S126" s="220">
        <v>0</v>
      </c>
    </row>
    <row r="127" spans="2:19" ht="89.25">
      <c r="B127" s="9" t="s">
        <v>1273</v>
      </c>
      <c r="C127" s="8" t="s">
        <v>876</v>
      </c>
      <c r="D127" s="8" t="s">
        <v>154</v>
      </c>
      <c r="E127" s="8" t="s">
        <v>996</v>
      </c>
      <c r="F127" s="284" t="s">
        <v>993</v>
      </c>
      <c r="G127" s="8" t="s">
        <v>344</v>
      </c>
      <c r="H127" s="216">
        <v>345000</v>
      </c>
      <c r="I127" s="8" t="s">
        <v>23</v>
      </c>
      <c r="J127" s="285" t="s">
        <v>37</v>
      </c>
      <c r="K127" s="244" t="s">
        <v>161</v>
      </c>
      <c r="L127" s="286" t="s">
        <v>539</v>
      </c>
      <c r="M127" s="9" t="s">
        <v>38</v>
      </c>
      <c r="N127" s="9" t="s">
        <v>997</v>
      </c>
      <c r="O127" s="273" t="s">
        <v>998</v>
      </c>
      <c r="P127" s="10" t="s">
        <v>1173</v>
      </c>
      <c r="Q127" s="216">
        <v>50000</v>
      </c>
      <c r="R127" s="241">
        <v>295000</v>
      </c>
      <c r="S127" s="220">
        <v>0</v>
      </c>
    </row>
    <row r="128" spans="2:19" ht="89.25">
      <c r="B128" s="9" t="s">
        <v>1274</v>
      </c>
      <c r="C128" s="8" t="s">
        <v>876</v>
      </c>
      <c r="D128" s="8" t="s">
        <v>154</v>
      </c>
      <c r="E128" s="8" t="s">
        <v>999</v>
      </c>
      <c r="F128" s="8" t="s">
        <v>993</v>
      </c>
      <c r="G128" s="8" t="s">
        <v>1000</v>
      </c>
      <c r="H128" s="216">
        <v>165000</v>
      </c>
      <c r="I128" s="8" t="s">
        <v>23</v>
      </c>
      <c r="J128" s="285" t="s">
        <v>37</v>
      </c>
      <c r="K128" s="244" t="s">
        <v>161</v>
      </c>
      <c r="L128" s="286" t="s">
        <v>539</v>
      </c>
      <c r="M128" s="9" t="s">
        <v>38</v>
      </c>
      <c r="N128" s="9" t="s">
        <v>997</v>
      </c>
      <c r="O128" s="273" t="s">
        <v>998</v>
      </c>
      <c r="P128" s="10" t="s">
        <v>1173</v>
      </c>
      <c r="Q128" s="216">
        <v>75000</v>
      </c>
      <c r="R128" s="241">
        <v>90000</v>
      </c>
      <c r="S128" s="220">
        <v>0</v>
      </c>
    </row>
    <row r="129" spans="2:19" ht="89.25">
      <c r="B129" s="9" t="s">
        <v>1275</v>
      </c>
      <c r="C129" s="8" t="s">
        <v>876</v>
      </c>
      <c r="D129" s="8" t="s">
        <v>154</v>
      </c>
      <c r="E129" s="8" t="s">
        <v>1001</v>
      </c>
      <c r="F129" s="8" t="s">
        <v>993</v>
      </c>
      <c r="G129" s="8" t="s">
        <v>1002</v>
      </c>
      <c r="H129" s="216">
        <v>110000</v>
      </c>
      <c r="I129" s="8" t="s">
        <v>23</v>
      </c>
      <c r="J129" s="285" t="s">
        <v>37</v>
      </c>
      <c r="K129" s="244" t="s">
        <v>161</v>
      </c>
      <c r="L129" s="286" t="s">
        <v>539</v>
      </c>
      <c r="M129" s="9" t="s">
        <v>38</v>
      </c>
      <c r="N129" s="9" t="s">
        <v>997</v>
      </c>
      <c r="O129" s="273" t="s">
        <v>998</v>
      </c>
      <c r="P129" s="10" t="s">
        <v>1173</v>
      </c>
      <c r="Q129" s="216">
        <v>40000</v>
      </c>
      <c r="R129" s="241">
        <v>70000</v>
      </c>
      <c r="S129" s="220">
        <v>0</v>
      </c>
    </row>
    <row r="130" spans="2:19" ht="46.5" customHeight="1">
      <c r="B130" s="9" t="s">
        <v>1276</v>
      </c>
      <c r="C130" s="8" t="s">
        <v>876</v>
      </c>
      <c r="D130" s="8" t="s">
        <v>154</v>
      </c>
      <c r="E130" s="8" t="s">
        <v>1003</v>
      </c>
      <c r="F130" s="8" t="s">
        <v>1004</v>
      </c>
      <c r="G130" s="8" t="s">
        <v>344</v>
      </c>
      <c r="H130" s="216">
        <v>300000</v>
      </c>
      <c r="I130" s="261" t="s">
        <v>23</v>
      </c>
      <c r="J130" s="285" t="s">
        <v>37</v>
      </c>
      <c r="K130" s="244" t="s">
        <v>161</v>
      </c>
      <c r="L130" s="9" t="s">
        <v>39</v>
      </c>
      <c r="M130" s="9" t="s">
        <v>38</v>
      </c>
      <c r="N130" s="9" t="s">
        <v>73</v>
      </c>
      <c r="O130" s="273"/>
      <c r="P130" s="10" t="s">
        <v>1173</v>
      </c>
      <c r="Q130" s="216">
        <v>300000</v>
      </c>
      <c r="R130" s="241">
        <v>0</v>
      </c>
      <c r="S130" s="220">
        <v>0</v>
      </c>
    </row>
    <row r="131" spans="2:19" ht="46.5" customHeight="1">
      <c r="B131" s="9" t="s">
        <v>1277</v>
      </c>
      <c r="C131" s="10" t="s">
        <v>876</v>
      </c>
      <c r="D131" s="10" t="s">
        <v>1008</v>
      </c>
      <c r="E131" s="10" t="s">
        <v>1009</v>
      </c>
      <c r="F131" s="10" t="s">
        <v>1010</v>
      </c>
      <c r="G131" s="10" t="s">
        <v>22</v>
      </c>
      <c r="H131" s="241">
        <v>500000</v>
      </c>
      <c r="I131" s="10" t="s">
        <v>23</v>
      </c>
      <c r="J131" s="10" t="s">
        <v>37</v>
      </c>
      <c r="K131" s="244">
        <v>45047</v>
      </c>
      <c r="L131" s="262">
        <v>45107</v>
      </c>
      <c r="M131" s="9" t="s">
        <v>38</v>
      </c>
      <c r="N131" s="14" t="s">
        <v>285</v>
      </c>
      <c r="O131" s="15"/>
      <c r="P131" s="10" t="s">
        <v>1175</v>
      </c>
      <c r="Q131" s="216">
        <v>500000</v>
      </c>
      <c r="R131" s="216">
        <v>0</v>
      </c>
      <c r="S131" s="220">
        <v>0</v>
      </c>
    </row>
    <row r="132" spans="2:19" ht="51">
      <c r="B132" s="9" t="s">
        <v>1278</v>
      </c>
      <c r="C132" s="8" t="s">
        <v>876</v>
      </c>
      <c r="D132" s="8" t="s">
        <v>154</v>
      </c>
      <c r="E132" s="8" t="s">
        <v>1027</v>
      </c>
      <c r="F132" s="8" t="s">
        <v>1028</v>
      </c>
      <c r="G132" s="8" t="s">
        <v>22</v>
      </c>
      <c r="H132" s="216">
        <v>100000</v>
      </c>
      <c r="I132" s="8" t="s">
        <v>23</v>
      </c>
      <c r="J132" s="10" t="s">
        <v>37</v>
      </c>
      <c r="K132" s="244" t="s">
        <v>1029</v>
      </c>
      <c r="L132" s="9" t="s">
        <v>1029</v>
      </c>
      <c r="M132" s="9" t="s">
        <v>38</v>
      </c>
      <c r="N132" s="9"/>
      <c r="O132" s="273" t="s">
        <v>1030</v>
      </c>
      <c r="P132" s="10" t="s">
        <v>1173</v>
      </c>
      <c r="Q132" s="216">
        <v>80000</v>
      </c>
      <c r="R132" s="241">
        <v>20000</v>
      </c>
      <c r="S132" s="220">
        <v>0</v>
      </c>
    </row>
    <row r="133" spans="2:19" ht="51">
      <c r="B133" s="9" t="s">
        <v>1279</v>
      </c>
      <c r="C133" s="8" t="s">
        <v>876</v>
      </c>
      <c r="D133" s="8" t="s">
        <v>154</v>
      </c>
      <c r="E133" s="8" t="s">
        <v>1031</v>
      </c>
      <c r="F133" s="8" t="s">
        <v>1028</v>
      </c>
      <c r="G133" s="8" t="s">
        <v>22</v>
      </c>
      <c r="H133" s="216">
        <v>180000</v>
      </c>
      <c r="I133" s="8" t="s">
        <v>23</v>
      </c>
      <c r="J133" s="10" t="s">
        <v>37</v>
      </c>
      <c r="K133" s="244" t="s">
        <v>156</v>
      </c>
      <c r="L133" s="9" t="s">
        <v>156</v>
      </c>
      <c r="M133" s="9" t="s">
        <v>38</v>
      </c>
      <c r="N133" s="9" t="s">
        <v>539</v>
      </c>
      <c r="O133" s="273" t="s">
        <v>1030</v>
      </c>
      <c r="P133" s="10" t="s">
        <v>1173</v>
      </c>
      <c r="Q133" s="216">
        <v>150000</v>
      </c>
      <c r="R133" s="241">
        <v>30000</v>
      </c>
      <c r="S133" s="220">
        <v>0</v>
      </c>
    </row>
    <row r="134" spans="2:19" ht="89.25">
      <c r="B134" s="9" t="s">
        <v>1280</v>
      </c>
      <c r="C134" s="8" t="s">
        <v>876</v>
      </c>
      <c r="D134" s="8" t="s">
        <v>154</v>
      </c>
      <c r="E134" s="8" t="s">
        <v>1037</v>
      </c>
      <c r="F134" s="8" t="s">
        <v>1038</v>
      </c>
      <c r="G134" s="8" t="s">
        <v>22</v>
      </c>
      <c r="H134" s="216">
        <v>45000</v>
      </c>
      <c r="I134" s="8" t="s">
        <v>23</v>
      </c>
      <c r="J134" s="285" t="s">
        <v>37</v>
      </c>
      <c r="K134" s="287">
        <v>2023</v>
      </c>
      <c r="L134" s="9">
        <v>2023</v>
      </c>
      <c r="M134" s="9" t="s">
        <v>38</v>
      </c>
      <c r="N134" s="9" t="s">
        <v>1013</v>
      </c>
      <c r="O134" s="273" t="s">
        <v>998</v>
      </c>
      <c r="P134" s="10" t="s">
        <v>1173</v>
      </c>
      <c r="Q134" s="216">
        <v>45000</v>
      </c>
      <c r="R134" s="241">
        <v>0</v>
      </c>
      <c r="S134" s="220">
        <v>0</v>
      </c>
    </row>
    <row r="135" spans="2:19" ht="46.5" customHeight="1">
      <c r="B135" s="9" t="s">
        <v>1281</v>
      </c>
      <c r="C135" s="10" t="s">
        <v>876</v>
      </c>
      <c r="D135" s="10" t="s">
        <v>1046</v>
      </c>
      <c r="E135" s="10" t="s">
        <v>1047</v>
      </c>
      <c r="F135" s="10" t="s">
        <v>1048</v>
      </c>
      <c r="G135" s="10" t="s">
        <v>22</v>
      </c>
      <c r="H135" s="241">
        <v>250000</v>
      </c>
      <c r="I135" s="10" t="s">
        <v>23</v>
      </c>
      <c r="J135" s="10" t="s">
        <v>1903</v>
      </c>
      <c r="K135" s="244">
        <v>44931</v>
      </c>
      <c r="L135" s="262">
        <v>44985</v>
      </c>
      <c r="M135" s="9" t="s">
        <v>38</v>
      </c>
      <c r="N135" s="14" t="s">
        <v>1049</v>
      </c>
      <c r="O135" s="15"/>
      <c r="P135" s="10" t="s">
        <v>1175</v>
      </c>
      <c r="Q135" s="216">
        <v>100000</v>
      </c>
      <c r="R135" s="216">
        <v>100000</v>
      </c>
      <c r="S135" s="10">
        <v>50000</v>
      </c>
    </row>
    <row r="136" spans="2:19" ht="46.5" customHeight="1">
      <c r="B136" s="9" t="s">
        <v>1282</v>
      </c>
      <c r="C136" s="8" t="s">
        <v>876</v>
      </c>
      <c r="D136" s="8" t="s">
        <v>19</v>
      </c>
      <c r="E136" s="8" t="s">
        <v>1074</v>
      </c>
      <c r="F136" s="8" t="s">
        <v>1075</v>
      </c>
      <c r="G136" s="8" t="s">
        <v>22</v>
      </c>
      <c r="H136" s="216">
        <v>12000000</v>
      </c>
      <c r="I136" s="8" t="s">
        <v>23</v>
      </c>
      <c r="J136" s="8" t="s">
        <v>80</v>
      </c>
      <c r="K136" s="13">
        <v>44936</v>
      </c>
      <c r="L136" s="262">
        <v>45017</v>
      </c>
      <c r="M136" s="14" t="s">
        <v>38</v>
      </c>
      <c r="N136" s="262" t="s">
        <v>1076</v>
      </c>
      <c r="O136" s="282" t="s">
        <v>968</v>
      </c>
      <c r="P136" s="8" t="s">
        <v>1173</v>
      </c>
      <c r="Q136" s="216">
        <v>12000000</v>
      </c>
      <c r="R136" s="216">
        <v>0</v>
      </c>
      <c r="S136" s="10">
        <v>0</v>
      </c>
    </row>
    <row r="137" spans="2:19" ht="46.5" customHeight="1">
      <c r="B137" s="9" t="s">
        <v>1283</v>
      </c>
      <c r="C137" s="221" t="s">
        <v>876</v>
      </c>
      <c r="D137" s="221" t="s">
        <v>163</v>
      </c>
      <c r="E137" s="221" t="s">
        <v>1079</v>
      </c>
      <c r="F137" s="221" t="s">
        <v>1080</v>
      </c>
      <c r="G137" s="221" t="s">
        <v>22</v>
      </c>
      <c r="H137" s="215">
        <v>36400</v>
      </c>
      <c r="I137" s="221" t="s">
        <v>23</v>
      </c>
      <c r="J137" s="221" t="s">
        <v>967</v>
      </c>
      <c r="K137" s="235" t="s">
        <v>153</v>
      </c>
      <c r="L137" s="288" t="s">
        <v>153</v>
      </c>
      <c r="M137" s="14" t="s">
        <v>26</v>
      </c>
      <c r="N137" s="271" t="s">
        <v>153</v>
      </c>
      <c r="O137" s="15" t="s">
        <v>968</v>
      </c>
      <c r="P137" s="10" t="s">
        <v>1177</v>
      </c>
      <c r="Q137" s="216">
        <v>26400</v>
      </c>
      <c r="R137" s="216">
        <v>10000</v>
      </c>
      <c r="S137" s="10">
        <v>0</v>
      </c>
    </row>
    <row r="138" spans="2:19" ht="46.5" customHeight="1">
      <c r="B138" s="9" t="s">
        <v>1284</v>
      </c>
      <c r="C138" s="8" t="s">
        <v>876</v>
      </c>
      <c r="D138" s="8" t="s">
        <v>158</v>
      </c>
      <c r="E138" s="8" t="s">
        <v>1086</v>
      </c>
      <c r="F138" s="8" t="s">
        <v>1087</v>
      </c>
      <c r="G138" s="8" t="s">
        <v>22</v>
      </c>
      <c r="H138" s="216">
        <v>2000</v>
      </c>
      <c r="I138" s="8" t="s">
        <v>23</v>
      </c>
      <c r="J138" s="221" t="s">
        <v>967</v>
      </c>
      <c r="K138" s="235" t="s">
        <v>161</v>
      </c>
      <c r="L138" s="262" t="s">
        <v>161</v>
      </c>
      <c r="M138" s="14" t="s">
        <v>26</v>
      </c>
      <c r="N138" s="9" t="s">
        <v>1088</v>
      </c>
      <c r="O138" s="15" t="s">
        <v>968</v>
      </c>
      <c r="P138" s="10" t="s">
        <v>1177</v>
      </c>
      <c r="Q138" s="216">
        <v>2000</v>
      </c>
      <c r="R138" s="216">
        <v>0</v>
      </c>
      <c r="S138" s="10">
        <v>0</v>
      </c>
    </row>
    <row r="139" spans="2:19" ht="46.5" customHeight="1">
      <c r="B139" s="9" t="s">
        <v>1285</v>
      </c>
      <c r="C139" s="221" t="s">
        <v>876</v>
      </c>
      <c r="D139" s="221" t="s">
        <v>145</v>
      </c>
      <c r="E139" s="10" t="s">
        <v>1089</v>
      </c>
      <c r="F139" s="218" t="s">
        <v>1090</v>
      </c>
      <c r="G139" s="221" t="s">
        <v>22</v>
      </c>
      <c r="H139" s="215">
        <v>4500</v>
      </c>
      <c r="I139" s="221" t="s">
        <v>23</v>
      </c>
      <c r="J139" s="221" t="s">
        <v>967</v>
      </c>
      <c r="K139" s="235">
        <v>45016</v>
      </c>
      <c r="L139" s="262">
        <v>45046</v>
      </c>
      <c r="M139" s="14" t="s">
        <v>26</v>
      </c>
      <c r="N139" s="271" t="s">
        <v>106</v>
      </c>
      <c r="O139" s="15" t="s">
        <v>968</v>
      </c>
      <c r="P139" s="10" t="s">
        <v>1177</v>
      </c>
      <c r="Q139" s="289">
        <v>4500</v>
      </c>
      <c r="R139" s="241">
        <v>0</v>
      </c>
      <c r="S139" s="10">
        <v>0</v>
      </c>
    </row>
    <row r="140" spans="2:19" ht="46.5" customHeight="1">
      <c r="B140" s="9" t="s">
        <v>1286</v>
      </c>
      <c r="C140" s="221" t="s">
        <v>876</v>
      </c>
      <c r="D140" s="221" t="s">
        <v>145</v>
      </c>
      <c r="E140" s="10" t="s">
        <v>1091</v>
      </c>
      <c r="F140" s="218" t="s">
        <v>1090</v>
      </c>
      <c r="G140" s="221" t="s">
        <v>22</v>
      </c>
      <c r="H140" s="290">
        <v>3550</v>
      </c>
      <c r="I140" s="221" t="s">
        <v>23</v>
      </c>
      <c r="J140" s="221" t="s">
        <v>967</v>
      </c>
      <c r="K140" s="291">
        <v>45169</v>
      </c>
      <c r="L140" s="262">
        <v>45199</v>
      </c>
      <c r="M140" s="14" t="s">
        <v>26</v>
      </c>
      <c r="N140" s="14" t="s">
        <v>295</v>
      </c>
      <c r="O140" s="15" t="s">
        <v>968</v>
      </c>
      <c r="P140" s="10" t="s">
        <v>1177</v>
      </c>
      <c r="Q140" s="292">
        <v>3550</v>
      </c>
      <c r="R140" s="241">
        <v>0</v>
      </c>
      <c r="S140" s="10">
        <v>0</v>
      </c>
    </row>
    <row r="141" spans="2:19" ht="46.5" customHeight="1">
      <c r="B141" s="9" t="s">
        <v>1287</v>
      </c>
      <c r="C141" s="221" t="s">
        <v>876</v>
      </c>
      <c r="D141" s="221" t="s">
        <v>149</v>
      </c>
      <c r="E141" s="10" t="s">
        <v>1092</v>
      </c>
      <c r="F141" s="218" t="s">
        <v>1090</v>
      </c>
      <c r="G141" s="221" t="s">
        <v>22</v>
      </c>
      <c r="H141" s="293">
        <v>810</v>
      </c>
      <c r="I141" s="221" t="s">
        <v>23</v>
      </c>
      <c r="J141" s="221" t="s">
        <v>967</v>
      </c>
      <c r="K141" s="235">
        <v>45016</v>
      </c>
      <c r="L141" s="262">
        <v>45046</v>
      </c>
      <c r="M141" s="14" t="s">
        <v>26</v>
      </c>
      <c r="N141" s="294" t="s">
        <v>106</v>
      </c>
      <c r="O141" s="15" t="s">
        <v>968</v>
      </c>
      <c r="P141" s="10" t="s">
        <v>1177</v>
      </c>
      <c r="Q141" s="295">
        <v>810</v>
      </c>
      <c r="R141" s="241">
        <v>0</v>
      </c>
      <c r="S141" s="10">
        <v>0</v>
      </c>
    </row>
    <row r="142" spans="2:19" ht="46.5" customHeight="1">
      <c r="B142" s="9" t="s">
        <v>1288</v>
      </c>
      <c r="C142" s="221" t="s">
        <v>876</v>
      </c>
      <c r="D142" s="221" t="s">
        <v>149</v>
      </c>
      <c r="E142" s="10" t="s">
        <v>1093</v>
      </c>
      <c r="F142" s="218" t="s">
        <v>1090</v>
      </c>
      <c r="G142" s="221" t="s">
        <v>22</v>
      </c>
      <c r="H142" s="293">
        <v>4400</v>
      </c>
      <c r="I142" s="221" t="s">
        <v>23</v>
      </c>
      <c r="J142" s="221" t="s">
        <v>967</v>
      </c>
      <c r="K142" s="235">
        <v>44985</v>
      </c>
      <c r="L142" s="262">
        <v>45015</v>
      </c>
      <c r="M142" s="14" t="s">
        <v>26</v>
      </c>
      <c r="N142" s="294" t="s">
        <v>106</v>
      </c>
      <c r="O142" s="15" t="s">
        <v>968</v>
      </c>
      <c r="P142" s="10" t="s">
        <v>1177</v>
      </c>
      <c r="Q142" s="295">
        <v>4400</v>
      </c>
      <c r="R142" s="241">
        <v>0</v>
      </c>
      <c r="S142" s="10">
        <v>0</v>
      </c>
    </row>
    <row r="143" spans="2:19" ht="46.5" customHeight="1">
      <c r="B143" s="9" t="s">
        <v>1289</v>
      </c>
      <c r="C143" s="221" t="s">
        <v>876</v>
      </c>
      <c r="D143" s="221" t="s">
        <v>149</v>
      </c>
      <c r="E143" s="10" t="s">
        <v>1094</v>
      </c>
      <c r="F143" s="218" t="s">
        <v>1090</v>
      </c>
      <c r="G143" s="221" t="s">
        <v>22</v>
      </c>
      <c r="H143" s="293">
        <v>1000</v>
      </c>
      <c r="I143" s="221" t="s">
        <v>23</v>
      </c>
      <c r="J143" s="221" t="s">
        <v>967</v>
      </c>
      <c r="K143" s="235">
        <v>44985</v>
      </c>
      <c r="L143" s="262">
        <v>45015</v>
      </c>
      <c r="M143" s="14" t="s">
        <v>26</v>
      </c>
      <c r="N143" s="294" t="s">
        <v>106</v>
      </c>
      <c r="O143" s="15" t="s">
        <v>968</v>
      </c>
      <c r="P143" s="10" t="s">
        <v>1177</v>
      </c>
      <c r="Q143" s="295">
        <v>1000</v>
      </c>
      <c r="R143" s="241">
        <v>0</v>
      </c>
      <c r="S143" s="10">
        <v>0</v>
      </c>
    </row>
    <row r="144" spans="2:19" ht="46.5" customHeight="1">
      <c r="B144" s="9" t="s">
        <v>1290</v>
      </c>
      <c r="C144" s="221" t="s">
        <v>876</v>
      </c>
      <c r="D144" s="221" t="s">
        <v>149</v>
      </c>
      <c r="E144" s="10" t="s">
        <v>1095</v>
      </c>
      <c r="F144" s="218" t="s">
        <v>1090</v>
      </c>
      <c r="G144" s="221" t="s">
        <v>22</v>
      </c>
      <c r="H144" s="293">
        <v>5100</v>
      </c>
      <c r="I144" s="221" t="s">
        <v>23</v>
      </c>
      <c r="J144" s="221" t="s">
        <v>967</v>
      </c>
      <c r="K144" s="235">
        <v>45077</v>
      </c>
      <c r="L144" s="262">
        <v>45107</v>
      </c>
      <c r="M144" s="14" t="s">
        <v>26</v>
      </c>
      <c r="N144" s="294" t="s">
        <v>106</v>
      </c>
      <c r="O144" s="15" t="s">
        <v>968</v>
      </c>
      <c r="P144" s="10" t="s">
        <v>1177</v>
      </c>
      <c r="Q144" s="295">
        <v>5100</v>
      </c>
      <c r="R144" s="241">
        <v>0</v>
      </c>
      <c r="S144" s="10">
        <v>0</v>
      </c>
    </row>
    <row r="145" spans="2:19" ht="46.5" customHeight="1">
      <c r="B145" s="9" t="s">
        <v>1291</v>
      </c>
      <c r="C145" s="10" t="s">
        <v>876</v>
      </c>
      <c r="D145" s="8" t="s">
        <v>158</v>
      </c>
      <c r="E145" s="8" t="s">
        <v>1096</v>
      </c>
      <c r="F145" s="219" t="s">
        <v>1090</v>
      </c>
      <c r="G145" s="8" t="s">
        <v>22</v>
      </c>
      <c r="H145" s="296">
        <v>124830</v>
      </c>
      <c r="I145" s="8" t="s">
        <v>23</v>
      </c>
      <c r="J145" s="221" t="s">
        <v>967</v>
      </c>
      <c r="K145" s="235" t="s">
        <v>1088</v>
      </c>
      <c r="L145" s="262" t="s">
        <v>1088</v>
      </c>
      <c r="M145" s="14" t="s">
        <v>26</v>
      </c>
      <c r="N145" s="9" t="s">
        <v>1088</v>
      </c>
      <c r="O145" s="15" t="s">
        <v>968</v>
      </c>
      <c r="P145" s="10" t="s">
        <v>1177</v>
      </c>
      <c r="Q145" s="297">
        <v>124830</v>
      </c>
      <c r="R145" s="241">
        <v>0</v>
      </c>
      <c r="S145" s="10">
        <v>0</v>
      </c>
    </row>
    <row r="146" spans="2:19" ht="46.5" customHeight="1">
      <c r="B146" s="9" t="s">
        <v>1292</v>
      </c>
      <c r="C146" s="10" t="s">
        <v>876</v>
      </c>
      <c r="D146" s="8" t="s">
        <v>158</v>
      </c>
      <c r="E146" s="8" t="s">
        <v>1097</v>
      </c>
      <c r="F146" s="219" t="s">
        <v>1090</v>
      </c>
      <c r="G146" s="8" t="s">
        <v>22</v>
      </c>
      <c r="H146" s="296">
        <v>21000</v>
      </c>
      <c r="I146" s="8" t="s">
        <v>23</v>
      </c>
      <c r="J146" s="221" t="s">
        <v>967</v>
      </c>
      <c r="K146" s="235" t="s">
        <v>1088</v>
      </c>
      <c r="L146" s="262" t="s">
        <v>1088</v>
      </c>
      <c r="M146" s="14" t="s">
        <v>26</v>
      </c>
      <c r="N146" s="9" t="s">
        <v>1088</v>
      </c>
      <c r="O146" s="15" t="s">
        <v>968</v>
      </c>
      <c r="P146" s="10" t="s">
        <v>1177</v>
      </c>
      <c r="Q146" s="296">
        <v>21000</v>
      </c>
      <c r="R146" s="241">
        <v>0</v>
      </c>
      <c r="S146" s="10">
        <v>0</v>
      </c>
    </row>
    <row r="147" spans="2:19" ht="46.5" customHeight="1">
      <c r="B147" s="9" t="s">
        <v>1293</v>
      </c>
      <c r="C147" s="10" t="s">
        <v>876</v>
      </c>
      <c r="D147" s="8" t="s">
        <v>158</v>
      </c>
      <c r="E147" s="298" t="s">
        <v>1098</v>
      </c>
      <c r="F147" s="219" t="s">
        <v>1090</v>
      </c>
      <c r="G147" s="8" t="s">
        <v>22</v>
      </c>
      <c r="H147" s="296">
        <v>22650</v>
      </c>
      <c r="I147" s="8" t="s">
        <v>23</v>
      </c>
      <c r="J147" s="221" t="s">
        <v>967</v>
      </c>
      <c r="K147" s="235" t="s">
        <v>1088</v>
      </c>
      <c r="L147" s="262" t="s">
        <v>1088</v>
      </c>
      <c r="M147" s="14" t="s">
        <v>26</v>
      </c>
      <c r="N147" s="9" t="s">
        <v>1088</v>
      </c>
      <c r="O147" s="15" t="s">
        <v>968</v>
      </c>
      <c r="P147" s="10" t="s">
        <v>1177</v>
      </c>
      <c r="Q147" s="297">
        <v>22650</v>
      </c>
      <c r="R147" s="241">
        <v>0</v>
      </c>
      <c r="S147" s="10">
        <v>0</v>
      </c>
    </row>
    <row r="148" spans="2:19" ht="46.5" customHeight="1">
      <c r="B148" s="9" t="s">
        <v>1294</v>
      </c>
      <c r="C148" s="8" t="s">
        <v>876</v>
      </c>
      <c r="D148" s="8" t="s">
        <v>19</v>
      </c>
      <c r="E148" s="212" t="s">
        <v>1099</v>
      </c>
      <c r="F148" s="212" t="s">
        <v>1090</v>
      </c>
      <c r="G148" s="212" t="s">
        <v>22</v>
      </c>
      <c r="H148" s="234">
        <v>3480</v>
      </c>
      <c r="I148" s="281" t="s">
        <v>23</v>
      </c>
      <c r="J148" s="221" t="s">
        <v>967</v>
      </c>
      <c r="K148" s="235" t="s">
        <v>25</v>
      </c>
      <c r="L148" s="262" t="s">
        <v>25</v>
      </c>
      <c r="M148" s="14" t="s">
        <v>26</v>
      </c>
      <c r="N148" s="240" t="s">
        <v>73</v>
      </c>
      <c r="O148" s="238" t="s">
        <v>968</v>
      </c>
      <c r="P148" s="10" t="s">
        <v>1177</v>
      </c>
      <c r="Q148" s="299">
        <v>3000</v>
      </c>
      <c r="R148" s="216">
        <v>480</v>
      </c>
      <c r="S148" s="10">
        <v>0</v>
      </c>
    </row>
    <row r="149" spans="2:19" ht="46.5" customHeight="1">
      <c r="B149" s="9" t="s">
        <v>1295</v>
      </c>
      <c r="C149" s="10" t="s">
        <v>876</v>
      </c>
      <c r="D149" s="10" t="s">
        <v>1034</v>
      </c>
      <c r="E149" s="221" t="s">
        <v>1100</v>
      </c>
      <c r="F149" s="221" t="s">
        <v>1101</v>
      </c>
      <c r="G149" s="10" t="s">
        <v>22</v>
      </c>
      <c r="H149" s="216">
        <v>8000</v>
      </c>
      <c r="I149" s="10" t="s">
        <v>23</v>
      </c>
      <c r="J149" s="221" t="s">
        <v>967</v>
      </c>
      <c r="K149" s="235">
        <v>45169</v>
      </c>
      <c r="L149" s="262">
        <v>45199</v>
      </c>
      <c r="M149" s="14" t="s">
        <v>26</v>
      </c>
      <c r="N149" s="14" t="s">
        <v>285</v>
      </c>
      <c r="O149" s="15" t="s">
        <v>968</v>
      </c>
      <c r="P149" s="10" t="s">
        <v>1177</v>
      </c>
      <c r="Q149" s="300">
        <v>8000</v>
      </c>
      <c r="R149" s="241">
        <v>0</v>
      </c>
      <c r="S149" s="10">
        <v>0</v>
      </c>
    </row>
    <row r="150" spans="2:19" ht="46.5" customHeight="1">
      <c r="B150" s="9" t="s">
        <v>1296</v>
      </c>
      <c r="C150" s="10" t="s">
        <v>876</v>
      </c>
      <c r="D150" s="10" t="s">
        <v>1034</v>
      </c>
      <c r="E150" s="301" t="s">
        <v>1102</v>
      </c>
      <c r="F150" s="221" t="s">
        <v>1101</v>
      </c>
      <c r="G150" s="10" t="s">
        <v>22</v>
      </c>
      <c r="H150" s="216">
        <v>2500</v>
      </c>
      <c r="I150" s="10" t="s">
        <v>23</v>
      </c>
      <c r="J150" s="221" t="s">
        <v>967</v>
      </c>
      <c r="K150" s="235">
        <v>44986</v>
      </c>
      <c r="L150" s="262">
        <v>45016</v>
      </c>
      <c r="M150" s="14" t="s">
        <v>26</v>
      </c>
      <c r="N150" s="14" t="s">
        <v>106</v>
      </c>
      <c r="O150" s="15" t="s">
        <v>968</v>
      </c>
      <c r="P150" s="10" t="s">
        <v>1177</v>
      </c>
      <c r="Q150" s="300">
        <v>2500</v>
      </c>
      <c r="R150" s="241">
        <v>0</v>
      </c>
      <c r="S150" s="10">
        <v>0</v>
      </c>
    </row>
    <row r="151" spans="2:19" ht="46.5" customHeight="1">
      <c r="B151" s="9" t="s">
        <v>1297</v>
      </c>
      <c r="C151" s="10" t="s">
        <v>876</v>
      </c>
      <c r="D151" s="8" t="s">
        <v>158</v>
      </c>
      <c r="E151" s="8" t="s">
        <v>1103</v>
      </c>
      <c r="F151" s="219" t="s">
        <v>1101</v>
      </c>
      <c r="G151" s="8" t="s">
        <v>22</v>
      </c>
      <c r="H151" s="296">
        <v>45560</v>
      </c>
      <c r="I151" s="8" t="s">
        <v>23</v>
      </c>
      <c r="J151" s="221" t="s">
        <v>967</v>
      </c>
      <c r="K151" s="235" t="s">
        <v>1088</v>
      </c>
      <c r="L151" s="262" t="s">
        <v>1088</v>
      </c>
      <c r="M151" s="14" t="s">
        <v>26</v>
      </c>
      <c r="N151" s="9" t="s">
        <v>1088</v>
      </c>
      <c r="O151" s="15" t="s">
        <v>968</v>
      </c>
      <c r="P151" s="10" t="s">
        <v>1177</v>
      </c>
      <c r="Q151" s="297">
        <v>45560</v>
      </c>
      <c r="R151" s="241">
        <v>0</v>
      </c>
      <c r="S151" s="10">
        <v>0</v>
      </c>
    </row>
    <row r="152" spans="2:19" ht="46.5" customHeight="1">
      <c r="B152" s="9" t="s">
        <v>1298</v>
      </c>
      <c r="C152" s="10" t="s">
        <v>876</v>
      </c>
      <c r="D152" s="10" t="s">
        <v>1104</v>
      </c>
      <c r="E152" s="302" t="s">
        <v>1105</v>
      </c>
      <c r="F152" s="221" t="s">
        <v>1101</v>
      </c>
      <c r="G152" s="8" t="s">
        <v>22</v>
      </c>
      <c r="H152" s="215">
        <v>21400</v>
      </c>
      <c r="I152" s="303" t="s">
        <v>23</v>
      </c>
      <c r="J152" s="221" t="s">
        <v>967</v>
      </c>
      <c r="K152" s="235">
        <v>45017</v>
      </c>
      <c r="L152" s="13">
        <v>45047</v>
      </c>
      <c r="M152" s="14" t="s">
        <v>26</v>
      </c>
      <c r="N152" s="14" t="s">
        <v>106</v>
      </c>
      <c r="O152" s="15" t="s">
        <v>968</v>
      </c>
      <c r="P152" s="10" t="s">
        <v>1177</v>
      </c>
      <c r="Q152" s="272">
        <v>21400</v>
      </c>
      <c r="R152" s="304">
        <v>0</v>
      </c>
      <c r="S152" s="10">
        <v>0</v>
      </c>
    </row>
    <row r="153" spans="2:19" ht="46.5" customHeight="1">
      <c r="B153" s="9" t="s">
        <v>1299</v>
      </c>
      <c r="C153" s="10" t="s">
        <v>876</v>
      </c>
      <c r="D153" s="10" t="s">
        <v>261</v>
      </c>
      <c r="E153" s="8" t="s">
        <v>1106</v>
      </c>
      <c r="F153" s="8" t="s">
        <v>1107</v>
      </c>
      <c r="G153" s="8" t="s">
        <v>22</v>
      </c>
      <c r="H153" s="216">
        <v>40000</v>
      </c>
      <c r="I153" s="8" t="s">
        <v>23</v>
      </c>
      <c r="J153" s="221" t="s">
        <v>967</v>
      </c>
      <c r="K153" s="235" t="s">
        <v>264</v>
      </c>
      <c r="L153" s="288" t="s">
        <v>264</v>
      </c>
      <c r="M153" s="14" t="s">
        <v>26</v>
      </c>
      <c r="N153" s="271" t="s">
        <v>264</v>
      </c>
      <c r="O153" s="273" t="s">
        <v>968</v>
      </c>
      <c r="P153" s="10" t="s">
        <v>1177</v>
      </c>
      <c r="Q153" s="300">
        <v>40000</v>
      </c>
      <c r="R153" s="216">
        <v>0</v>
      </c>
      <c r="S153" s="10">
        <v>0</v>
      </c>
    </row>
    <row r="154" spans="2:19" ht="46.5" customHeight="1">
      <c r="B154" s="9" t="s">
        <v>1300</v>
      </c>
      <c r="C154" s="8" t="s">
        <v>876</v>
      </c>
      <c r="D154" s="8" t="s">
        <v>158</v>
      </c>
      <c r="E154" s="8" t="s">
        <v>1108</v>
      </c>
      <c r="F154" s="8" t="s">
        <v>1109</v>
      </c>
      <c r="G154" s="8" t="s">
        <v>22</v>
      </c>
      <c r="H154" s="216">
        <v>20000</v>
      </c>
      <c r="I154" s="8" t="s">
        <v>23</v>
      </c>
      <c r="J154" s="8" t="s">
        <v>967</v>
      </c>
      <c r="K154" s="305">
        <v>45250</v>
      </c>
      <c r="L154" s="262">
        <v>45280</v>
      </c>
      <c r="M154" s="14" t="s">
        <v>26</v>
      </c>
      <c r="N154" s="9" t="s">
        <v>285</v>
      </c>
      <c r="O154" s="273" t="s">
        <v>968</v>
      </c>
      <c r="P154" s="8" t="s">
        <v>1178</v>
      </c>
      <c r="Q154" s="300">
        <v>4000</v>
      </c>
      <c r="R154" s="216">
        <v>16000</v>
      </c>
      <c r="S154" s="10">
        <v>0</v>
      </c>
    </row>
    <row r="155" spans="2:19" ht="46.5" customHeight="1">
      <c r="B155" s="9" t="s">
        <v>1301</v>
      </c>
      <c r="C155" s="8" t="s">
        <v>876</v>
      </c>
      <c r="D155" s="8" t="s">
        <v>158</v>
      </c>
      <c r="E155" s="8" t="s">
        <v>1110</v>
      </c>
      <c r="F155" s="8" t="s">
        <v>1111</v>
      </c>
      <c r="G155" s="8" t="s">
        <v>22</v>
      </c>
      <c r="H155" s="216">
        <v>1800000</v>
      </c>
      <c r="I155" s="8" t="s">
        <v>23</v>
      </c>
      <c r="J155" s="8" t="s">
        <v>967</v>
      </c>
      <c r="K155" s="235">
        <v>45169</v>
      </c>
      <c r="L155" s="262">
        <v>45199</v>
      </c>
      <c r="M155" s="14" t="s">
        <v>38</v>
      </c>
      <c r="N155" s="9" t="s">
        <v>285</v>
      </c>
      <c r="O155" s="273" t="s">
        <v>968</v>
      </c>
      <c r="P155" s="8" t="s">
        <v>1179</v>
      </c>
      <c r="Q155" s="300">
        <v>400000</v>
      </c>
      <c r="R155" s="216">
        <v>1400000</v>
      </c>
      <c r="S155" s="10">
        <v>0</v>
      </c>
    </row>
    <row r="156" spans="2:19" ht="46.5" customHeight="1">
      <c r="B156" s="9" t="s">
        <v>1302</v>
      </c>
      <c r="C156" s="8" t="s">
        <v>876</v>
      </c>
      <c r="D156" s="8" t="s">
        <v>19</v>
      </c>
      <c r="E156" s="8" t="s">
        <v>1114</v>
      </c>
      <c r="F156" s="8" t="s">
        <v>1115</v>
      </c>
      <c r="G156" s="8" t="s">
        <v>22</v>
      </c>
      <c r="H156" s="216">
        <v>650000</v>
      </c>
      <c r="I156" s="8" t="s">
        <v>23</v>
      </c>
      <c r="J156" s="8" t="s">
        <v>37</v>
      </c>
      <c r="K156" s="235">
        <v>45016</v>
      </c>
      <c r="L156" s="262">
        <v>45076</v>
      </c>
      <c r="M156" s="9" t="s">
        <v>38</v>
      </c>
      <c r="N156" s="262" t="s">
        <v>1116</v>
      </c>
      <c r="O156" s="273"/>
      <c r="P156" s="8" t="s">
        <v>1173</v>
      </c>
      <c r="Q156" s="300">
        <v>400000</v>
      </c>
      <c r="R156" s="216">
        <v>250000</v>
      </c>
      <c r="S156" s="10">
        <v>0</v>
      </c>
    </row>
    <row r="157" spans="2:19" ht="46.5" customHeight="1">
      <c r="B157" s="9" t="s">
        <v>1303</v>
      </c>
      <c r="C157" s="10" t="s">
        <v>876</v>
      </c>
      <c r="D157" s="8" t="s">
        <v>187</v>
      </c>
      <c r="E157" s="8" t="s">
        <v>1126</v>
      </c>
      <c r="F157" s="303" t="s">
        <v>1127</v>
      </c>
      <c r="G157" s="306" t="s">
        <v>190</v>
      </c>
      <c r="H157" s="216">
        <v>500000</v>
      </c>
      <c r="I157" s="261" t="s">
        <v>23</v>
      </c>
      <c r="J157" s="8" t="s">
        <v>37</v>
      </c>
      <c r="K157" s="244">
        <v>45220</v>
      </c>
      <c r="L157" s="262">
        <v>45280</v>
      </c>
      <c r="M157" s="9" t="s">
        <v>38</v>
      </c>
      <c r="N157" s="9" t="s">
        <v>285</v>
      </c>
      <c r="O157" s="273" t="s">
        <v>1128</v>
      </c>
      <c r="P157" s="10" t="s">
        <v>1179</v>
      </c>
      <c r="Q157" s="241">
        <v>500000</v>
      </c>
      <c r="R157" s="241">
        <v>0</v>
      </c>
      <c r="S157" s="10">
        <v>0</v>
      </c>
    </row>
    <row r="158" spans="2:19" ht="46.5" customHeight="1">
      <c r="B158" s="9" t="s">
        <v>1304</v>
      </c>
      <c r="C158" s="221" t="s">
        <v>876</v>
      </c>
      <c r="D158" s="221" t="s">
        <v>163</v>
      </c>
      <c r="E158" s="301" t="s">
        <v>1154</v>
      </c>
      <c r="F158" s="221" t="s">
        <v>1155</v>
      </c>
      <c r="G158" s="221" t="s">
        <v>22</v>
      </c>
      <c r="H158" s="215">
        <v>5500</v>
      </c>
      <c r="I158" s="221" t="s">
        <v>23</v>
      </c>
      <c r="J158" s="8" t="s">
        <v>967</v>
      </c>
      <c r="K158" s="235" t="s">
        <v>153</v>
      </c>
      <c r="L158" s="288" t="s">
        <v>153</v>
      </c>
      <c r="M158" s="14" t="s">
        <v>26</v>
      </c>
      <c r="N158" s="271" t="s">
        <v>166</v>
      </c>
      <c r="O158" s="307" t="s">
        <v>968</v>
      </c>
      <c r="P158" s="10" t="s">
        <v>1179</v>
      </c>
      <c r="Q158" s="300">
        <v>3500</v>
      </c>
      <c r="R158" s="216">
        <v>2000</v>
      </c>
      <c r="S158" s="10">
        <v>0</v>
      </c>
    </row>
    <row r="159" spans="2:19" ht="46.5" customHeight="1">
      <c r="B159" s="9" t="s">
        <v>1305</v>
      </c>
      <c r="C159" s="221" t="s">
        <v>876</v>
      </c>
      <c r="D159" s="221" t="s">
        <v>163</v>
      </c>
      <c r="E159" s="221" t="s">
        <v>1159</v>
      </c>
      <c r="F159" s="221" t="s">
        <v>1160</v>
      </c>
      <c r="G159" s="221" t="s">
        <v>22</v>
      </c>
      <c r="H159" s="215">
        <v>150000</v>
      </c>
      <c r="I159" s="221" t="s">
        <v>23</v>
      </c>
      <c r="J159" s="8" t="s">
        <v>967</v>
      </c>
      <c r="K159" s="235" t="s">
        <v>153</v>
      </c>
      <c r="L159" s="288" t="s">
        <v>153</v>
      </c>
      <c r="M159" s="14" t="s">
        <v>26</v>
      </c>
      <c r="N159" s="271" t="s">
        <v>166</v>
      </c>
      <c r="O159" s="307" t="s">
        <v>968</v>
      </c>
      <c r="P159" s="10" t="s">
        <v>1179</v>
      </c>
      <c r="Q159" s="300">
        <v>130000</v>
      </c>
      <c r="R159" s="216">
        <v>20000</v>
      </c>
      <c r="S159" s="10">
        <v>0</v>
      </c>
    </row>
    <row r="160" spans="2:19" ht="51">
      <c r="B160" s="9" t="s">
        <v>1306</v>
      </c>
      <c r="C160" s="10" t="s">
        <v>876</v>
      </c>
      <c r="D160" s="8" t="s">
        <v>187</v>
      </c>
      <c r="E160" s="8" t="s">
        <v>1163</v>
      </c>
      <c r="F160" s="226" t="s">
        <v>1164</v>
      </c>
      <c r="G160" s="306" t="s">
        <v>190</v>
      </c>
      <c r="H160" s="216">
        <v>500000</v>
      </c>
      <c r="I160" s="261" t="s">
        <v>23</v>
      </c>
      <c r="J160" s="8" t="s">
        <v>37</v>
      </c>
      <c r="K160" s="244">
        <v>45220</v>
      </c>
      <c r="L160" s="262">
        <v>45280</v>
      </c>
      <c r="M160" s="9" t="s">
        <v>38</v>
      </c>
      <c r="N160" s="9" t="s">
        <v>285</v>
      </c>
      <c r="O160" s="273" t="s">
        <v>1128</v>
      </c>
      <c r="P160" s="10" t="s">
        <v>1179</v>
      </c>
      <c r="Q160" s="272">
        <v>500000</v>
      </c>
      <c r="R160" s="241">
        <v>0</v>
      </c>
      <c r="S160" s="10">
        <v>0</v>
      </c>
    </row>
    <row r="161" spans="1:20" ht="46.5" customHeight="1">
      <c r="B161" s="9" t="s">
        <v>1307</v>
      </c>
      <c r="C161" s="10" t="s">
        <v>876</v>
      </c>
      <c r="D161" s="221"/>
      <c r="E161" s="221" t="s">
        <v>1165</v>
      </c>
      <c r="F161" s="221"/>
      <c r="G161" s="221" t="s">
        <v>22</v>
      </c>
      <c r="H161" s="216">
        <v>2599000</v>
      </c>
      <c r="I161" s="221" t="s">
        <v>23</v>
      </c>
      <c r="J161" s="10"/>
      <c r="K161" s="10"/>
      <c r="L161" s="14"/>
      <c r="M161" s="14"/>
      <c r="N161" s="14"/>
      <c r="O161" s="15"/>
      <c r="P161" s="10"/>
      <c r="Q161" s="216">
        <v>2597500</v>
      </c>
      <c r="R161" s="216">
        <v>1500</v>
      </c>
      <c r="S161" s="10">
        <v>0</v>
      </c>
    </row>
    <row r="162" spans="1:20" ht="46.5" customHeight="1">
      <c r="A162" s="170">
        <v>1</v>
      </c>
      <c r="B162" s="9" t="s">
        <v>1307</v>
      </c>
      <c r="C162" s="10" t="s">
        <v>876</v>
      </c>
      <c r="D162" s="221" t="s">
        <v>19</v>
      </c>
      <c r="E162" s="221" t="s">
        <v>1878</v>
      </c>
      <c r="F162" s="221" t="s">
        <v>1879</v>
      </c>
      <c r="G162" s="221" t="s">
        <v>22</v>
      </c>
      <c r="H162" s="216">
        <v>15000</v>
      </c>
      <c r="I162" s="221" t="s">
        <v>23</v>
      </c>
      <c r="J162" s="10" t="s">
        <v>24</v>
      </c>
      <c r="K162" s="285">
        <v>44957</v>
      </c>
      <c r="L162" s="308">
        <v>45016</v>
      </c>
      <c r="M162" s="14" t="s">
        <v>26</v>
      </c>
      <c r="N162" s="14" t="s">
        <v>106</v>
      </c>
      <c r="O162" s="15"/>
      <c r="P162" s="10" t="s">
        <v>1863</v>
      </c>
      <c r="Q162" s="300">
        <v>15000</v>
      </c>
      <c r="R162" s="216">
        <v>0</v>
      </c>
      <c r="S162" s="10">
        <v>0</v>
      </c>
    </row>
    <row r="163" spans="1:20" ht="51">
      <c r="A163" s="170">
        <v>2</v>
      </c>
      <c r="B163" s="9" t="s">
        <v>1307</v>
      </c>
      <c r="C163" s="10" t="s">
        <v>876</v>
      </c>
      <c r="D163" s="221" t="s">
        <v>154</v>
      </c>
      <c r="E163" s="221" t="s">
        <v>1898</v>
      </c>
      <c r="F163" s="221" t="s">
        <v>1899</v>
      </c>
      <c r="G163" s="221" t="s">
        <v>344</v>
      </c>
      <c r="H163" s="216">
        <v>40500</v>
      </c>
      <c r="I163" s="221" t="s">
        <v>23</v>
      </c>
      <c r="J163" s="10" t="s">
        <v>24</v>
      </c>
      <c r="K163" s="285">
        <v>44979</v>
      </c>
      <c r="L163" s="308">
        <v>45016</v>
      </c>
      <c r="M163" s="14" t="s">
        <v>26</v>
      </c>
      <c r="N163" s="14" t="s">
        <v>106</v>
      </c>
      <c r="O163" s="15"/>
      <c r="P163" s="10" t="s">
        <v>1863</v>
      </c>
      <c r="Q163" s="300">
        <v>40500</v>
      </c>
      <c r="R163" s="216">
        <v>0</v>
      </c>
      <c r="S163" s="10">
        <v>0</v>
      </c>
    </row>
    <row r="164" spans="1:20" ht="46.5" customHeight="1">
      <c r="B164" s="9" t="s">
        <v>1308</v>
      </c>
      <c r="C164" s="10" t="s">
        <v>876</v>
      </c>
      <c r="D164" s="10" t="s">
        <v>136</v>
      </c>
      <c r="E164" s="8" t="s">
        <v>1167</v>
      </c>
      <c r="F164" s="8"/>
      <c r="G164" s="226" t="s">
        <v>22</v>
      </c>
      <c r="H164" s="216">
        <v>700000</v>
      </c>
      <c r="I164" s="261" t="s">
        <v>23</v>
      </c>
      <c r="J164" s="10"/>
      <c r="K164" s="10"/>
      <c r="L164" s="262"/>
      <c r="M164" s="14"/>
      <c r="N164" s="9"/>
      <c r="O164" s="273"/>
      <c r="P164" s="10"/>
      <c r="Q164" s="300">
        <v>700000</v>
      </c>
      <c r="R164" s="216">
        <v>0</v>
      </c>
      <c r="S164" s="10">
        <v>0</v>
      </c>
    </row>
    <row r="165" spans="1:20" ht="46.5" customHeight="1">
      <c r="B165" s="9" t="s">
        <v>1911</v>
      </c>
      <c r="C165" s="10" t="s">
        <v>876</v>
      </c>
      <c r="D165" s="10" t="s">
        <v>1046</v>
      </c>
      <c r="E165" s="8" t="s">
        <v>1912</v>
      </c>
      <c r="F165" s="8" t="s">
        <v>1913</v>
      </c>
      <c r="G165" s="226" t="s">
        <v>22</v>
      </c>
      <c r="H165" s="216">
        <v>450000</v>
      </c>
      <c r="I165" s="261" t="s">
        <v>23</v>
      </c>
      <c r="J165" s="10" t="s">
        <v>37</v>
      </c>
      <c r="K165" s="285">
        <v>45168</v>
      </c>
      <c r="L165" s="262">
        <v>45229</v>
      </c>
      <c r="M165" s="14" t="s">
        <v>38</v>
      </c>
      <c r="N165" s="9"/>
      <c r="O165" s="273"/>
      <c r="P165" s="10"/>
      <c r="Q165" s="300">
        <v>150000</v>
      </c>
      <c r="R165" s="216">
        <v>150000</v>
      </c>
      <c r="S165" s="10">
        <v>150000</v>
      </c>
    </row>
    <row r="166" spans="1:20" ht="21" customHeight="1">
      <c r="B166" s="207"/>
      <c r="C166" s="207"/>
      <c r="D166" s="207"/>
      <c r="E166" s="276" t="s">
        <v>1694</v>
      </c>
      <c r="F166" s="207"/>
      <c r="G166" s="207"/>
      <c r="H166" s="208">
        <f>SUM(H107:H165)</f>
        <v>108786968.89</v>
      </c>
      <c r="I166" s="207"/>
      <c r="J166" s="207"/>
      <c r="K166" s="207"/>
      <c r="L166" s="207"/>
      <c r="M166" s="207"/>
      <c r="N166" s="207"/>
      <c r="O166" s="207"/>
      <c r="P166" s="207"/>
      <c r="Q166" s="208">
        <f>SUM(Q107:Q165)</f>
        <v>55507188.890000001</v>
      </c>
      <c r="R166" s="208">
        <f>SUM(R107:R165)</f>
        <v>13079780</v>
      </c>
      <c r="S166" s="309">
        <f>SUM(S107:S165)</f>
        <v>40200000</v>
      </c>
      <c r="T166" s="310">
        <f>Q166+R166+S166</f>
        <v>108786968.89</v>
      </c>
    </row>
    <row r="167" spans="1:20" ht="21" customHeight="1">
      <c r="B167" s="277"/>
      <c r="C167" s="277"/>
      <c r="D167" s="277"/>
      <c r="E167" s="278"/>
      <c r="F167" s="277"/>
      <c r="G167" s="277"/>
      <c r="H167" s="279"/>
      <c r="I167" s="277"/>
      <c r="J167" s="277"/>
      <c r="K167" s="277"/>
      <c r="L167" s="277"/>
      <c r="M167" s="277"/>
      <c r="N167" s="277"/>
      <c r="O167" s="277"/>
      <c r="P167" s="277"/>
      <c r="Q167" s="279"/>
      <c r="R167" s="279"/>
      <c r="S167" s="311"/>
      <c r="T167" s="310"/>
    </row>
    <row r="168" spans="1:20" ht="31.5" customHeight="1">
      <c r="B168" s="280" t="s">
        <v>1695</v>
      </c>
      <c r="C168" s="27"/>
      <c r="E168" s="27" t="s">
        <v>1696</v>
      </c>
      <c r="H168" s="310"/>
      <c r="Q168" s="310"/>
    </row>
    <row r="169" spans="1:20" ht="76.5">
      <c r="B169" s="14" t="s">
        <v>1309</v>
      </c>
      <c r="C169" s="10" t="s">
        <v>807</v>
      </c>
      <c r="D169" s="10" t="s">
        <v>136</v>
      </c>
      <c r="E169" s="8" t="s">
        <v>816</v>
      </c>
      <c r="F169" s="8" t="s">
        <v>815</v>
      </c>
      <c r="G169" s="8" t="s">
        <v>22</v>
      </c>
      <c r="H169" s="216">
        <v>8648000</v>
      </c>
      <c r="I169" s="261" t="s">
        <v>23</v>
      </c>
      <c r="J169" s="10" t="s">
        <v>37</v>
      </c>
      <c r="K169" s="244" t="s">
        <v>161</v>
      </c>
      <c r="L169" s="262" t="s">
        <v>375</v>
      </c>
      <c r="M169" s="9" t="s">
        <v>38</v>
      </c>
      <c r="N169" s="262" t="s">
        <v>817</v>
      </c>
      <c r="O169" s="264" t="s">
        <v>818</v>
      </c>
      <c r="P169" s="10" t="s">
        <v>1180</v>
      </c>
      <c r="Q169" s="216">
        <v>7848000</v>
      </c>
      <c r="R169" s="216">
        <v>800000</v>
      </c>
      <c r="S169" s="10">
        <v>0</v>
      </c>
    </row>
    <row r="170" spans="1:20" ht="46.5" customHeight="1">
      <c r="B170" s="14" t="s">
        <v>1310</v>
      </c>
      <c r="C170" s="10" t="s">
        <v>807</v>
      </c>
      <c r="D170" s="10" t="s">
        <v>136</v>
      </c>
      <c r="E170" s="8" t="s">
        <v>819</v>
      </c>
      <c r="F170" s="8" t="s">
        <v>820</v>
      </c>
      <c r="G170" s="8" t="s">
        <v>821</v>
      </c>
      <c r="H170" s="216">
        <v>770000</v>
      </c>
      <c r="I170" s="261" t="s">
        <v>23</v>
      </c>
      <c r="J170" s="10" t="s">
        <v>37</v>
      </c>
      <c r="K170" s="244" t="s">
        <v>161</v>
      </c>
      <c r="L170" s="262" t="s">
        <v>644</v>
      </c>
      <c r="M170" s="9" t="s">
        <v>38</v>
      </c>
      <c r="N170" s="262" t="s">
        <v>326</v>
      </c>
      <c r="O170" s="264" t="s">
        <v>818</v>
      </c>
      <c r="P170" s="10" t="s">
        <v>1174</v>
      </c>
      <c r="Q170" s="216">
        <v>770000</v>
      </c>
      <c r="R170" s="216">
        <v>0</v>
      </c>
      <c r="S170" s="10">
        <v>0</v>
      </c>
    </row>
    <row r="171" spans="1:20" ht="46.5" customHeight="1">
      <c r="B171" s="14" t="s">
        <v>1311</v>
      </c>
      <c r="C171" s="10" t="s">
        <v>807</v>
      </c>
      <c r="D171" s="10" t="s">
        <v>136</v>
      </c>
      <c r="E171" s="8" t="s">
        <v>825</v>
      </c>
      <c r="F171" s="8" t="s">
        <v>826</v>
      </c>
      <c r="G171" s="8" t="s">
        <v>104</v>
      </c>
      <c r="H171" s="216">
        <v>200000</v>
      </c>
      <c r="I171" s="261" t="s">
        <v>23</v>
      </c>
      <c r="J171" s="10" t="s">
        <v>37</v>
      </c>
      <c r="K171" s="244">
        <v>44986</v>
      </c>
      <c r="L171" s="262">
        <v>45046</v>
      </c>
      <c r="M171" s="9" t="s">
        <v>38</v>
      </c>
      <c r="N171" s="262" t="s">
        <v>322</v>
      </c>
      <c r="O171" s="264" t="s">
        <v>818</v>
      </c>
      <c r="P171" s="10" t="s">
        <v>1180</v>
      </c>
      <c r="Q171" s="216">
        <v>200000</v>
      </c>
      <c r="R171" s="216">
        <v>0</v>
      </c>
      <c r="S171" s="10">
        <v>0</v>
      </c>
    </row>
    <row r="172" spans="1:20" ht="46.5" customHeight="1">
      <c r="B172" s="14" t="s">
        <v>1312</v>
      </c>
      <c r="C172" s="10" t="s">
        <v>807</v>
      </c>
      <c r="D172" s="10" t="s">
        <v>136</v>
      </c>
      <c r="E172" s="8" t="s">
        <v>835</v>
      </c>
      <c r="F172" s="8" t="s">
        <v>836</v>
      </c>
      <c r="G172" s="8" t="s">
        <v>837</v>
      </c>
      <c r="H172" s="216">
        <v>1320000</v>
      </c>
      <c r="I172" s="261" t="s">
        <v>23</v>
      </c>
      <c r="J172" s="10" t="s">
        <v>37</v>
      </c>
      <c r="K172" s="244" t="s">
        <v>161</v>
      </c>
      <c r="L172" s="262" t="s">
        <v>346</v>
      </c>
      <c r="M172" s="9" t="s">
        <v>38</v>
      </c>
      <c r="N172" s="262" t="s">
        <v>326</v>
      </c>
      <c r="O172" s="264"/>
      <c r="P172" s="10" t="s">
        <v>1174</v>
      </c>
      <c r="Q172" s="216">
        <v>1320000</v>
      </c>
      <c r="R172" s="216">
        <v>0</v>
      </c>
      <c r="S172" s="10">
        <v>0</v>
      </c>
    </row>
    <row r="173" spans="1:20" ht="46.5" customHeight="1">
      <c r="B173" s="14" t="s">
        <v>1313</v>
      </c>
      <c r="C173" s="10" t="s">
        <v>807</v>
      </c>
      <c r="D173" s="10" t="s">
        <v>136</v>
      </c>
      <c r="E173" s="8" t="s">
        <v>838</v>
      </c>
      <c r="F173" s="8" t="s">
        <v>839</v>
      </c>
      <c r="G173" s="8" t="s">
        <v>344</v>
      </c>
      <c r="H173" s="216">
        <v>540000</v>
      </c>
      <c r="I173" s="261" t="s">
        <v>23</v>
      </c>
      <c r="J173" s="10" t="s">
        <v>37</v>
      </c>
      <c r="K173" s="244" t="s">
        <v>161</v>
      </c>
      <c r="L173" s="262" t="s">
        <v>840</v>
      </c>
      <c r="M173" s="9" t="s">
        <v>38</v>
      </c>
      <c r="N173" s="262" t="s">
        <v>326</v>
      </c>
      <c r="O173" s="264" t="s">
        <v>841</v>
      </c>
      <c r="P173" s="10" t="s">
        <v>1180</v>
      </c>
      <c r="Q173" s="216">
        <v>540000</v>
      </c>
      <c r="R173" s="216">
        <v>0</v>
      </c>
      <c r="S173" s="10">
        <v>0</v>
      </c>
    </row>
    <row r="174" spans="1:20" ht="46.5" customHeight="1">
      <c r="B174" s="14" t="s">
        <v>1314</v>
      </c>
      <c r="C174" s="10" t="s">
        <v>807</v>
      </c>
      <c r="D174" s="10" t="s">
        <v>136</v>
      </c>
      <c r="E174" s="8" t="s">
        <v>842</v>
      </c>
      <c r="F174" s="226" t="s">
        <v>843</v>
      </c>
      <c r="G174" s="8" t="s">
        <v>303</v>
      </c>
      <c r="H174" s="216">
        <v>2730000</v>
      </c>
      <c r="I174" s="261" t="s">
        <v>23</v>
      </c>
      <c r="J174" s="10" t="s">
        <v>37</v>
      </c>
      <c r="K174" s="244" t="s">
        <v>161</v>
      </c>
      <c r="L174" s="262" t="s">
        <v>644</v>
      </c>
      <c r="M174" s="9" t="s">
        <v>38</v>
      </c>
      <c r="N174" s="262" t="s">
        <v>326</v>
      </c>
      <c r="O174" s="264" t="s">
        <v>841</v>
      </c>
      <c r="P174" s="10" t="s">
        <v>1174</v>
      </c>
      <c r="Q174" s="216">
        <v>2730000</v>
      </c>
      <c r="R174" s="216">
        <v>0</v>
      </c>
      <c r="S174" s="10">
        <v>0</v>
      </c>
    </row>
    <row r="175" spans="1:20" ht="46.5" customHeight="1">
      <c r="B175" s="14" t="s">
        <v>1315</v>
      </c>
      <c r="C175" s="10" t="s">
        <v>807</v>
      </c>
      <c r="D175" s="10" t="s">
        <v>136</v>
      </c>
      <c r="E175" s="8" t="s">
        <v>847</v>
      </c>
      <c r="F175" s="8" t="s">
        <v>848</v>
      </c>
      <c r="G175" s="8" t="s">
        <v>22</v>
      </c>
      <c r="H175" s="216">
        <v>4925000</v>
      </c>
      <c r="I175" s="261" t="s">
        <v>23</v>
      </c>
      <c r="J175" s="10" t="s">
        <v>37</v>
      </c>
      <c r="K175" s="244" t="s">
        <v>161</v>
      </c>
      <c r="L175" s="262" t="s">
        <v>849</v>
      </c>
      <c r="M175" s="9" t="s">
        <v>38</v>
      </c>
      <c r="N175" s="262" t="s">
        <v>322</v>
      </c>
      <c r="O175" s="264"/>
      <c r="P175" s="10" t="s">
        <v>1180</v>
      </c>
      <c r="Q175" s="216">
        <v>4925000</v>
      </c>
      <c r="R175" s="216">
        <v>0</v>
      </c>
      <c r="S175" s="10">
        <v>0</v>
      </c>
    </row>
    <row r="176" spans="1:20" ht="38.25">
      <c r="B176" s="14" t="s">
        <v>1316</v>
      </c>
      <c r="C176" s="10" t="s">
        <v>807</v>
      </c>
      <c r="D176" s="10" t="s">
        <v>136</v>
      </c>
      <c r="E176" s="8" t="s">
        <v>855</v>
      </c>
      <c r="F176" s="8" t="s">
        <v>856</v>
      </c>
      <c r="G176" s="8" t="s">
        <v>22</v>
      </c>
      <c r="H176" s="216">
        <v>4377011.1100000003</v>
      </c>
      <c r="I176" s="261" t="s">
        <v>23</v>
      </c>
      <c r="J176" s="10" t="s">
        <v>37</v>
      </c>
      <c r="K176" s="244" t="s">
        <v>161</v>
      </c>
      <c r="L176" s="262" t="s">
        <v>346</v>
      </c>
      <c r="M176" s="9" t="s">
        <v>38</v>
      </c>
      <c r="N176" s="262" t="s">
        <v>326</v>
      </c>
      <c r="O176" s="264"/>
      <c r="P176" s="10" t="s">
        <v>1174</v>
      </c>
      <c r="Q176" s="216">
        <v>4377011.1100000003</v>
      </c>
      <c r="R176" s="216">
        <v>0</v>
      </c>
      <c r="S176" s="10">
        <v>0</v>
      </c>
    </row>
    <row r="177" spans="2:20" ht="46.5" customHeight="1">
      <c r="B177" s="14" t="s">
        <v>1317</v>
      </c>
      <c r="C177" s="10" t="s">
        <v>807</v>
      </c>
      <c r="D177" s="10" t="s">
        <v>136</v>
      </c>
      <c r="E177" s="8" t="s">
        <v>857</v>
      </c>
      <c r="F177" s="8" t="s">
        <v>858</v>
      </c>
      <c r="G177" s="222" t="s">
        <v>859</v>
      </c>
      <c r="H177" s="216">
        <v>375000</v>
      </c>
      <c r="I177" s="261" t="s">
        <v>23</v>
      </c>
      <c r="J177" s="10" t="s">
        <v>37</v>
      </c>
      <c r="K177" s="244" t="s">
        <v>161</v>
      </c>
      <c r="L177" s="262" t="s">
        <v>644</v>
      </c>
      <c r="M177" s="9" t="s">
        <v>38</v>
      </c>
      <c r="N177" s="262" t="s">
        <v>326</v>
      </c>
      <c r="O177" s="264"/>
      <c r="P177" s="10" t="s">
        <v>1180</v>
      </c>
      <c r="Q177" s="216">
        <v>375000</v>
      </c>
      <c r="R177" s="216">
        <v>0</v>
      </c>
      <c r="S177" s="10">
        <v>0</v>
      </c>
    </row>
    <row r="178" spans="2:20" ht="46.5" customHeight="1">
      <c r="B178" s="14" t="s">
        <v>1318</v>
      </c>
      <c r="C178" s="10" t="s">
        <v>807</v>
      </c>
      <c r="D178" s="10" t="s">
        <v>136</v>
      </c>
      <c r="E178" s="8" t="s">
        <v>1167</v>
      </c>
      <c r="F178" s="312"/>
      <c r="G178" s="226" t="s">
        <v>22</v>
      </c>
      <c r="H178" s="216">
        <v>800000</v>
      </c>
      <c r="I178" s="261" t="s">
        <v>23</v>
      </c>
      <c r="J178" s="10"/>
      <c r="K178" s="10"/>
      <c r="L178" s="262"/>
      <c r="M178" s="14"/>
      <c r="N178" s="9"/>
      <c r="O178" s="273"/>
      <c r="P178" s="10"/>
      <c r="Q178" s="216">
        <v>800000</v>
      </c>
      <c r="R178" s="216">
        <v>0</v>
      </c>
      <c r="S178" s="10">
        <v>0</v>
      </c>
    </row>
    <row r="179" spans="2:20" ht="46.5" customHeight="1">
      <c r="B179" s="14" t="s">
        <v>1319</v>
      </c>
      <c r="C179" s="10" t="s">
        <v>807</v>
      </c>
      <c r="D179" s="10"/>
      <c r="E179" s="8" t="s">
        <v>1165</v>
      </c>
      <c r="F179" s="8"/>
      <c r="G179" s="226" t="s">
        <v>22</v>
      </c>
      <c r="H179" s="216">
        <v>1100000</v>
      </c>
      <c r="I179" s="261" t="s">
        <v>23</v>
      </c>
      <c r="J179" s="10"/>
      <c r="K179" s="10"/>
      <c r="L179" s="262"/>
      <c r="M179" s="14"/>
      <c r="N179" s="9"/>
      <c r="O179" s="273"/>
      <c r="P179" s="10"/>
      <c r="Q179" s="216">
        <v>1100000</v>
      </c>
      <c r="R179" s="216">
        <v>0</v>
      </c>
      <c r="S179" s="10">
        <v>0</v>
      </c>
    </row>
    <row r="180" spans="2:20" ht="20.25" customHeight="1">
      <c r="B180" s="207"/>
      <c r="C180" s="207"/>
      <c r="D180" s="207"/>
      <c r="E180" s="276" t="s">
        <v>1697</v>
      </c>
      <c r="F180" s="207"/>
      <c r="G180" s="207"/>
      <c r="H180" s="208">
        <f>SUM(H169:H179)</f>
        <v>25785011.109999999</v>
      </c>
      <c r="I180" s="207"/>
      <c r="J180" s="207"/>
      <c r="K180" s="207"/>
      <c r="L180" s="207"/>
      <c r="M180" s="207"/>
      <c r="N180" s="207"/>
      <c r="O180" s="207"/>
      <c r="P180" s="207"/>
      <c r="Q180" s="208">
        <f>SUM(Q169:Q179)</f>
        <v>24985011.109999999</v>
      </c>
      <c r="R180" s="208">
        <f>SUM(R169:R179)</f>
        <v>800000</v>
      </c>
      <c r="S180" s="276">
        <f>SUM(S169:S179)</f>
        <v>0</v>
      </c>
      <c r="T180" s="204">
        <f>Q180+R180+S180</f>
        <v>25785011.109999999</v>
      </c>
    </row>
    <row r="181" spans="2:20" ht="20.25" customHeight="1">
      <c r="B181" s="277"/>
      <c r="C181" s="277"/>
      <c r="D181" s="277"/>
      <c r="E181" s="278"/>
      <c r="F181" s="277"/>
      <c r="G181" s="277"/>
      <c r="H181" s="279"/>
      <c r="I181" s="277"/>
      <c r="J181" s="277"/>
      <c r="K181" s="277"/>
      <c r="L181" s="277"/>
      <c r="M181" s="277"/>
      <c r="N181" s="277"/>
      <c r="O181" s="277"/>
      <c r="P181" s="277"/>
      <c r="Q181" s="279"/>
      <c r="R181" s="279"/>
      <c r="S181" s="278"/>
      <c r="T181" s="204"/>
    </row>
    <row r="182" spans="2:20" ht="20.25" customHeight="1">
      <c r="B182" s="313" t="s">
        <v>1698</v>
      </c>
      <c r="D182" s="28"/>
      <c r="E182" s="28" t="s">
        <v>1699</v>
      </c>
      <c r="F182" s="277"/>
      <c r="G182" s="277"/>
      <c r="H182" s="279"/>
      <c r="I182" s="277"/>
      <c r="J182" s="277"/>
      <c r="K182" s="277"/>
      <c r="L182" s="277"/>
      <c r="M182" s="277"/>
      <c r="N182" s="277"/>
      <c r="O182" s="277"/>
      <c r="P182" s="277"/>
      <c r="Q182" s="279"/>
      <c r="R182" s="279"/>
      <c r="S182" s="278"/>
      <c r="T182" s="204"/>
    </row>
    <row r="183" spans="2:20" ht="20.25" customHeight="1">
      <c r="B183" s="280" t="s">
        <v>1700</v>
      </c>
      <c r="D183" s="27"/>
      <c r="E183" s="27" t="s">
        <v>1690</v>
      </c>
      <c r="F183" s="277"/>
      <c r="G183" s="277"/>
      <c r="H183" s="279"/>
      <c r="I183" s="277"/>
      <c r="J183" s="277"/>
      <c r="K183" s="277"/>
      <c r="L183" s="277"/>
      <c r="M183" s="277"/>
      <c r="N183" s="277"/>
      <c r="O183" s="277"/>
      <c r="P183" s="277"/>
      <c r="Q183" s="279"/>
      <c r="R183" s="279"/>
      <c r="S183" s="278"/>
      <c r="T183" s="204"/>
    </row>
    <row r="184" spans="2:20" ht="46.5" customHeight="1">
      <c r="B184" s="14" t="s">
        <v>1320</v>
      </c>
      <c r="C184" s="10" t="s">
        <v>18</v>
      </c>
      <c r="D184" s="10" t="s">
        <v>101</v>
      </c>
      <c r="E184" s="8" t="s">
        <v>283</v>
      </c>
      <c r="F184" s="8" t="s">
        <v>284</v>
      </c>
      <c r="G184" s="8" t="s">
        <v>22</v>
      </c>
      <c r="H184" s="296">
        <v>70000</v>
      </c>
      <c r="I184" s="8" t="s">
        <v>105</v>
      </c>
      <c r="J184" s="10" t="s">
        <v>37</v>
      </c>
      <c r="K184" s="244">
        <v>45200</v>
      </c>
      <c r="L184" s="314">
        <v>45260</v>
      </c>
      <c r="M184" s="9" t="s">
        <v>38</v>
      </c>
      <c r="N184" s="315" t="s">
        <v>285</v>
      </c>
      <c r="O184" s="273" t="s">
        <v>286</v>
      </c>
      <c r="P184" s="10" t="s">
        <v>1175</v>
      </c>
      <c r="Q184" s="296">
        <v>70000</v>
      </c>
      <c r="R184" s="241">
        <v>0</v>
      </c>
      <c r="S184" s="10">
        <v>0</v>
      </c>
    </row>
    <row r="185" spans="2:20" ht="46.5" customHeight="1">
      <c r="B185" s="14" t="s">
        <v>1321</v>
      </c>
      <c r="C185" s="10" t="s">
        <v>18</v>
      </c>
      <c r="D185" s="10" t="s">
        <v>101</v>
      </c>
      <c r="E185" s="8" t="s">
        <v>287</v>
      </c>
      <c r="F185" s="8" t="s">
        <v>288</v>
      </c>
      <c r="G185" s="8" t="s">
        <v>22</v>
      </c>
      <c r="H185" s="296">
        <v>275000</v>
      </c>
      <c r="I185" s="8" t="s">
        <v>105</v>
      </c>
      <c r="J185" s="10" t="s">
        <v>37</v>
      </c>
      <c r="K185" s="244">
        <v>45200</v>
      </c>
      <c r="L185" s="314">
        <v>45260</v>
      </c>
      <c r="M185" s="9" t="s">
        <v>38</v>
      </c>
      <c r="N185" s="315" t="s">
        <v>285</v>
      </c>
      <c r="O185" s="273" t="s">
        <v>286</v>
      </c>
      <c r="P185" s="10" t="s">
        <v>1179</v>
      </c>
      <c r="Q185" s="296">
        <v>275000</v>
      </c>
      <c r="R185" s="241">
        <v>0</v>
      </c>
      <c r="S185" s="10">
        <v>0</v>
      </c>
    </row>
    <row r="186" spans="2:20" ht="46.5" customHeight="1">
      <c r="B186" s="14" t="s">
        <v>1322</v>
      </c>
      <c r="C186" s="10" t="s">
        <v>18</v>
      </c>
      <c r="D186" s="10" t="s">
        <v>101</v>
      </c>
      <c r="E186" s="8" t="s">
        <v>405</v>
      </c>
      <c r="F186" s="8" t="s">
        <v>406</v>
      </c>
      <c r="G186" s="8" t="s">
        <v>407</v>
      </c>
      <c r="H186" s="296">
        <v>6655139</v>
      </c>
      <c r="I186" s="8" t="s">
        <v>105</v>
      </c>
      <c r="J186" s="10" t="s">
        <v>80</v>
      </c>
      <c r="K186" s="13">
        <v>45109</v>
      </c>
      <c r="L186" s="314">
        <v>45199</v>
      </c>
      <c r="M186" s="14" t="s">
        <v>38</v>
      </c>
      <c r="N186" s="316" t="s">
        <v>285</v>
      </c>
      <c r="O186" s="273"/>
      <c r="P186" s="10" t="s">
        <v>1168</v>
      </c>
      <c r="Q186" s="296">
        <v>1509036</v>
      </c>
      <c r="R186" s="296">
        <v>5146103</v>
      </c>
      <c r="S186" s="317">
        <v>0</v>
      </c>
    </row>
    <row r="187" spans="2:20" ht="46.5" customHeight="1">
      <c r="B187" s="14" t="s">
        <v>1323</v>
      </c>
      <c r="C187" s="10" t="s">
        <v>18</v>
      </c>
      <c r="D187" s="10" t="s">
        <v>101</v>
      </c>
      <c r="E187" s="8" t="s">
        <v>438</v>
      </c>
      <c r="F187" s="8" t="s">
        <v>439</v>
      </c>
      <c r="G187" s="8" t="s">
        <v>22</v>
      </c>
      <c r="H187" s="296">
        <v>346500</v>
      </c>
      <c r="I187" s="8" t="s">
        <v>105</v>
      </c>
      <c r="J187" s="10" t="s">
        <v>37</v>
      </c>
      <c r="K187" s="244">
        <v>45200</v>
      </c>
      <c r="L187" s="314">
        <v>45260</v>
      </c>
      <c r="M187" s="9" t="s">
        <v>38</v>
      </c>
      <c r="N187" s="315" t="s">
        <v>285</v>
      </c>
      <c r="O187" s="273"/>
      <c r="P187" s="10" t="s">
        <v>1172</v>
      </c>
      <c r="Q187" s="296">
        <v>346500</v>
      </c>
      <c r="R187" s="241">
        <v>0</v>
      </c>
      <c r="S187" s="10">
        <v>0</v>
      </c>
    </row>
    <row r="188" spans="2:20" ht="46.5" customHeight="1">
      <c r="B188" s="14" t="s">
        <v>1324</v>
      </c>
      <c r="C188" s="10" t="s">
        <v>18</v>
      </c>
      <c r="D188" s="10" t="s">
        <v>101</v>
      </c>
      <c r="E188" s="8" t="s">
        <v>482</v>
      </c>
      <c r="F188" s="8" t="s">
        <v>483</v>
      </c>
      <c r="G188" s="8" t="s">
        <v>309</v>
      </c>
      <c r="H188" s="296">
        <v>8000</v>
      </c>
      <c r="I188" s="8" t="s">
        <v>105</v>
      </c>
      <c r="J188" s="10" t="s">
        <v>37</v>
      </c>
      <c r="K188" s="244">
        <v>45047</v>
      </c>
      <c r="L188" s="314">
        <v>45107</v>
      </c>
      <c r="M188" s="9" t="s">
        <v>38</v>
      </c>
      <c r="N188" s="315" t="s">
        <v>295</v>
      </c>
      <c r="O188" s="273" t="s">
        <v>484</v>
      </c>
      <c r="P188" s="10" t="s">
        <v>1180</v>
      </c>
      <c r="Q188" s="296">
        <v>8000</v>
      </c>
      <c r="R188" s="241">
        <v>0</v>
      </c>
      <c r="S188" s="10">
        <v>0</v>
      </c>
    </row>
    <row r="189" spans="2:20" ht="46.5" customHeight="1">
      <c r="B189" s="14" t="s">
        <v>1325</v>
      </c>
      <c r="C189" s="10" t="s">
        <v>18</v>
      </c>
      <c r="D189" s="10" t="s">
        <v>101</v>
      </c>
      <c r="E189" s="8" t="s">
        <v>485</v>
      </c>
      <c r="F189" s="8" t="s">
        <v>483</v>
      </c>
      <c r="G189" s="8" t="s">
        <v>486</v>
      </c>
      <c r="H189" s="296">
        <v>100000</v>
      </c>
      <c r="I189" s="8" t="s">
        <v>105</v>
      </c>
      <c r="J189" s="10" t="s">
        <v>37</v>
      </c>
      <c r="K189" s="244">
        <v>44956</v>
      </c>
      <c r="L189" s="314">
        <v>45016</v>
      </c>
      <c r="M189" s="9" t="s">
        <v>38</v>
      </c>
      <c r="N189" s="315" t="s">
        <v>106</v>
      </c>
      <c r="O189" s="273" t="s">
        <v>484</v>
      </c>
      <c r="P189" s="10" t="s">
        <v>1180</v>
      </c>
      <c r="Q189" s="296">
        <v>100000</v>
      </c>
      <c r="R189" s="241">
        <v>0</v>
      </c>
      <c r="S189" s="10">
        <v>0</v>
      </c>
    </row>
    <row r="190" spans="2:20" ht="76.5">
      <c r="B190" s="14" t="s">
        <v>1326</v>
      </c>
      <c r="C190" s="10" t="s">
        <v>18</v>
      </c>
      <c r="D190" s="10" t="s">
        <v>101</v>
      </c>
      <c r="E190" s="8" t="s">
        <v>487</v>
      </c>
      <c r="F190" s="8" t="s">
        <v>483</v>
      </c>
      <c r="G190" s="8" t="s">
        <v>344</v>
      </c>
      <c r="H190" s="296">
        <v>230000</v>
      </c>
      <c r="I190" s="8" t="s">
        <v>105</v>
      </c>
      <c r="J190" s="10" t="s">
        <v>37</v>
      </c>
      <c r="K190" s="244">
        <v>45047</v>
      </c>
      <c r="L190" s="314">
        <v>45107</v>
      </c>
      <c r="M190" s="9" t="s">
        <v>38</v>
      </c>
      <c r="N190" s="315" t="s">
        <v>295</v>
      </c>
      <c r="O190" s="273" t="s">
        <v>484</v>
      </c>
      <c r="P190" s="10" t="s">
        <v>1172</v>
      </c>
      <c r="Q190" s="296">
        <v>230000</v>
      </c>
      <c r="R190" s="241">
        <v>0</v>
      </c>
      <c r="S190" s="10">
        <v>0</v>
      </c>
    </row>
    <row r="191" spans="2:20" ht="46.5" customHeight="1">
      <c r="B191" s="14" t="s">
        <v>1327</v>
      </c>
      <c r="C191" s="10" t="s">
        <v>18</v>
      </c>
      <c r="D191" s="10" t="s">
        <v>101</v>
      </c>
      <c r="E191" s="8" t="s">
        <v>488</v>
      </c>
      <c r="F191" s="8" t="s">
        <v>483</v>
      </c>
      <c r="G191" s="8" t="s">
        <v>104</v>
      </c>
      <c r="H191" s="296">
        <v>43000</v>
      </c>
      <c r="I191" s="8" t="s">
        <v>105</v>
      </c>
      <c r="J191" s="10" t="s">
        <v>37</v>
      </c>
      <c r="K191" s="244">
        <v>45047</v>
      </c>
      <c r="L191" s="314">
        <v>45107</v>
      </c>
      <c r="M191" s="9" t="s">
        <v>38</v>
      </c>
      <c r="N191" s="315" t="s">
        <v>295</v>
      </c>
      <c r="O191" s="273" t="s">
        <v>484</v>
      </c>
      <c r="P191" s="10" t="s">
        <v>1180</v>
      </c>
      <c r="Q191" s="296">
        <v>43000</v>
      </c>
      <c r="R191" s="241">
        <v>0</v>
      </c>
      <c r="S191" s="10">
        <v>0</v>
      </c>
    </row>
    <row r="192" spans="2:20" ht="46.5" customHeight="1">
      <c r="B192" s="14" t="s">
        <v>1328</v>
      </c>
      <c r="C192" s="10" t="s">
        <v>18</v>
      </c>
      <c r="D192" s="10" t="s">
        <v>101</v>
      </c>
      <c r="E192" s="8" t="s">
        <v>489</v>
      </c>
      <c r="F192" s="8" t="s">
        <v>483</v>
      </c>
      <c r="G192" s="8" t="s">
        <v>104</v>
      </c>
      <c r="H192" s="296">
        <v>63000</v>
      </c>
      <c r="I192" s="8" t="s">
        <v>105</v>
      </c>
      <c r="J192" s="10" t="s">
        <v>37</v>
      </c>
      <c r="K192" s="244">
        <v>45047</v>
      </c>
      <c r="L192" s="314">
        <v>45107</v>
      </c>
      <c r="M192" s="9" t="s">
        <v>38</v>
      </c>
      <c r="N192" s="315" t="s">
        <v>295</v>
      </c>
      <c r="O192" s="273" t="s">
        <v>484</v>
      </c>
      <c r="P192" s="10" t="s">
        <v>1180</v>
      </c>
      <c r="Q192" s="296">
        <v>63000</v>
      </c>
      <c r="R192" s="241">
        <v>0</v>
      </c>
      <c r="S192" s="10">
        <v>0</v>
      </c>
    </row>
    <row r="193" spans="2:19" ht="46.5" customHeight="1">
      <c r="B193" s="14" t="s">
        <v>1329</v>
      </c>
      <c r="C193" s="10" t="s">
        <v>18</v>
      </c>
      <c r="D193" s="10" t="s">
        <v>101</v>
      </c>
      <c r="E193" s="8" t="s">
        <v>490</v>
      </c>
      <c r="F193" s="8" t="s">
        <v>491</v>
      </c>
      <c r="G193" s="8" t="s">
        <v>104</v>
      </c>
      <c r="H193" s="296">
        <v>180000</v>
      </c>
      <c r="I193" s="8" t="s">
        <v>105</v>
      </c>
      <c r="J193" s="10" t="s">
        <v>37</v>
      </c>
      <c r="K193" s="235">
        <v>45047</v>
      </c>
      <c r="L193" s="314">
        <v>45107</v>
      </c>
      <c r="M193" s="9" t="s">
        <v>38</v>
      </c>
      <c r="N193" s="315" t="s">
        <v>295</v>
      </c>
      <c r="O193" s="273" t="s">
        <v>484</v>
      </c>
      <c r="P193" s="10" t="s">
        <v>1175</v>
      </c>
      <c r="Q193" s="296">
        <v>180000</v>
      </c>
      <c r="R193" s="241">
        <v>0</v>
      </c>
      <c r="S193" s="10">
        <v>0</v>
      </c>
    </row>
    <row r="194" spans="2:19" ht="63.75">
      <c r="B194" s="14" t="s">
        <v>1330</v>
      </c>
      <c r="C194" s="10" t="s">
        <v>18</v>
      </c>
      <c r="D194" s="10" t="s">
        <v>101</v>
      </c>
      <c r="E194" s="8" t="s">
        <v>512</v>
      </c>
      <c r="F194" s="8" t="s">
        <v>513</v>
      </c>
      <c r="G194" s="8" t="s">
        <v>514</v>
      </c>
      <c r="H194" s="296">
        <v>40000</v>
      </c>
      <c r="I194" s="8" t="s">
        <v>105</v>
      </c>
      <c r="J194" s="10" t="s">
        <v>37</v>
      </c>
      <c r="K194" s="244">
        <v>44956</v>
      </c>
      <c r="L194" s="314">
        <v>45016</v>
      </c>
      <c r="M194" s="9" t="s">
        <v>38</v>
      </c>
      <c r="N194" s="315" t="s">
        <v>106</v>
      </c>
      <c r="O194" s="273" t="s">
        <v>515</v>
      </c>
      <c r="P194" s="10" t="s">
        <v>1170</v>
      </c>
      <c r="Q194" s="296">
        <v>40000</v>
      </c>
      <c r="R194" s="241">
        <v>0</v>
      </c>
      <c r="S194" s="10">
        <v>0</v>
      </c>
    </row>
    <row r="195" spans="2:19" ht="46.5" customHeight="1">
      <c r="B195" s="14" t="s">
        <v>1331</v>
      </c>
      <c r="C195" s="10" t="s">
        <v>18</v>
      </c>
      <c r="D195" s="10" t="s">
        <v>101</v>
      </c>
      <c r="E195" s="8" t="s">
        <v>525</v>
      </c>
      <c r="F195" s="8" t="s">
        <v>526</v>
      </c>
      <c r="G195" s="8" t="s">
        <v>527</v>
      </c>
      <c r="H195" s="296">
        <v>43500</v>
      </c>
      <c r="I195" s="8" t="s">
        <v>105</v>
      </c>
      <c r="J195" s="10" t="s">
        <v>37</v>
      </c>
      <c r="K195" s="244">
        <v>44956</v>
      </c>
      <c r="L195" s="314">
        <v>45016</v>
      </c>
      <c r="M195" s="9" t="s">
        <v>38</v>
      </c>
      <c r="N195" s="315" t="s">
        <v>106</v>
      </c>
      <c r="O195" s="273" t="s">
        <v>515</v>
      </c>
      <c r="P195" s="10" t="s">
        <v>1170</v>
      </c>
      <c r="Q195" s="296">
        <v>43500</v>
      </c>
      <c r="R195" s="241">
        <v>0</v>
      </c>
      <c r="S195" s="10">
        <v>0</v>
      </c>
    </row>
    <row r="196" spans="2:19" ht="51">
      <c r="B196" s="14" t="s">
        <v>1332</v>
      </c>
      <c r="C196" s="10" t="s">
        <v>18</v>
      </c>
      <c r="D196" s="10" t="s">
        <v>101</v>
      </c>
      <c r="E196" s="8" t="s">
        <v>530</v>
      </c>
      <c r="F196" s="8" t="s">
        <v>531</v>
      </c>
      <c r="G196" s="8" t="s">
        <v>294</v>
      </c>
      <c r="H196" s="296">
        <v>42000</v>
      </c>
      <c r="I196" s="8" t="s">
        <v>105</v>
      </c>
      <c r="J196" s="10" t="s">
        <v>37</v>
      </c>
      <c r="K196" s="244">
        <v>44956</v>
      </c>
      <c r="L196" s="314">
        <v>45016</v>
      </c>
      <c r="M196" s="9" t="s">
        <v>38</v>
      </c>
      <c r="N196" s="315" t="s">
        <v>106</v>
      </c>
      <c r="O196" s="273" t="s">
        <v>515</v>
      </c>
      <c r="P196" s="10" t="s">
        <v>1176</v>
      </c>
      <c r="Q196" s="296">
        <v>42000</v>
      </c>
      <c r="R196" s="241">
        <v>0</v>
      </c>
      <c r="S196" s="10">
        <v>0</v>
      </c>
    </row>
    <row r="197" spans="2:19" ht="46.5" customHeight="1">
      <c r="B197" s="14" t="s">
        <v>1333</v>
      </c>
      <c r="C197" s="10" t="s">
        <v>18</v>
      </c>
      <c r="D197" s="10" t="s">
        <v>101</v>
      </c>
      <c r="E197" s="32" t="s">
        <v>532</v>
      </c>
      <c r="F197" s="8" t="s">
        <v>533</v>
      </c>
      <c r="G197" s="318" t="s">
        <v>294</v>
      </c>
      <c r="H197" s="319">
        <v>6500</v>
      </c>
      <c r="I197" s="318" t="s">
        <v>105</v>
      </c>
      <c r="J197" s="10" t="s">
        <v>37</v>
      </c>
      <c r="K197" s="244">
        <v>45139</v>
      </c>
      <c r="L197" s="320">
        <v>45199</v>
      </c>
      <c r="M197" s="9" t="s">
        <v>38</v>
      </c>
      <c r="N197" s="316" t="s">
        <v>285</v>
      </c>
      <c r="O197" s="321" t="s">
        <v>534</v>
      </c>
      <c r="P197" s="10" t="s">
        <v>1176</v>
      </c>
      <c r="Q197" s="319">
        <v>6500</v>
      </c>
      <c r="R197" s="241">
        <v>0</v>
      </c>
      <c r="S197" s="10">
        <v>0</v>
      </c>
    </row>
    <row r="198" spans="2:19" ht="51">
      <c r="B198" s="14" t="s">
        <v>1334</v>
      </c>
      <c r="C198" s="10" t="s">
        <v>18</v>
      </c>
      <c r="D198" s="10" t="s">
        <v>101</v>
      </c>
      <c r="E198" s="8" t="s">
        <v>535</v>
      </c>
      <c r="F198" s="318" t="s">
        <v>536</v>
      </c>
      <c r="G198" s="8" t="s">
        <v>294</v>
      </c>
      <c r="H198" s="296">
        <v>7000</v>
      </c>
      <c r="I198" s="8" t="s">
        <v>105</v>
      </c>
      <c r="J198" s="10" t="s">
        <v>37</v>
      </c>
      <c r="K198" s="244">
        <v>45047</v>
      </c>
      <c r="L198" s="314">
        <v>45107</v>
      </c>
      <c r="M198" s="9" t="s">
        <v>38</v>
      </c>
      <c r="N198" s="315" t="s">
        <v>295</v>
      </c>
      <c r="O198" s="273" t="s">
        <v>534</v>
      </c>
      <c r="P198" s="10" t="s">
        <v>1176</v>
      </c>
      <c r="Q198" s="296">
        <v>7000</v>
      </c>
      <c r="R198" s="241">
        <v>0</v>
      </c>
      <c r="S198" s="10">
        <v>0</v>
      </c>
    </row>
    <row r="199" spans="2:19" ht="46.5" customHeight="1">
      <c r="B199" s="14" t="s">
        <v>1335</v>
      </c>
      <c r="C199" s="10" t="s">
        <v>18</v>
      </c>
      <c r="D199" s="10" t="s">
        <v>101</v>
      </c>
      <c r="E199" s="8" t="s">
        <v>540</v>
      </c>
      <c r="F199" s="8" t="s">
        <v>541</v>
      </c>
      <c r="G199" s="8" t="s">
        <v>294</v>
      </c>
      <c r="H199" s="296">
        <v>35000</v>
      </c>
      <c r="I199" s="8" t="s">
        <v>105</v>
      </c>
      <c r="J199" s="10" t="s">
        <v>37</v>
      </c>
      <c r="K199" s="244">
        <v>44956</v>
      </c>
      <c r="L199" s="314">
        <v>45016</v>
      </c>
      <c r="M199" s="9" t="s">
        <v>38</v>
      </c>
      <c r="N199" s="315" t="s">
        <v>106</v>
      </c>
      <c r="O199" s="273" t="s">
        <v>534</v>
      </c>
      <c r="P199" s="10" t="s">
        <v>1176</v>
      </c>
      <c r="Q199" s="296">
        <v>35000</v>
      </c>
      <c r="R199" s="241">
        <v>0</v>
      </c>
      <c r="S199" s="10">
        <v>0</v>
      </c>
    </row>
    <row r="200" spans="2:19" ht="46.5" customHeight="1">
      <c r="B200" s="14" t="s">
        <v>1336</v>
      </c>
      <c r="C200" s="10" t="s">
        <v>18</v>
      </c>
      <c r="D200" s="10" t="s">
        <v>101</v>
      </c>
      <c r="E200" s="8" t="s">
        <v>542</v>
      </c>
      <c r="F200" s="8" t="s">
        <v>541</v>
      </c>
      <c r="G200" s="8" t="s">
        <v>543</v>
      </c>
      <c r="H200" s="296">
        <v>246000</v>
      </c>
      <c r="I200" s="8" t="s">
        <v>105</v>
      </c>
      <c r="J200" s="10" t="s">
        <v>37</v>
      </c>
      <c r="K200" s="244">
        <v>44956</v>
      </c>
      <c r="L200" s="314">
        <v>45016</v>
      </c>
      <c r="M200" s="9" t="s">
        <v>38</v>
      </c>
      <c r="N200" s="315" t="s">
        <v>106</v>
      </c>
      <c r="O200" s="273" t="s">
        <v>534</v>
      </c>
      <c r="P200" s="10" t="s">
        <v>1176</v>
      </c>
      <c r="Q200" s="296">
        <v>246000</v>
      </c>
      <c r="R200" s="241">
        <v>0</v>
      </c>
      <c r="S200" s="10">
        <v>0</v>
      </c>
    </row>
    <row r="201" spans="2:19" ht="46.5" customHeight="1">
      <c r="B201" s="14" t="s">
        <v>1337</v>
      </c>
      <c r="C201" s="10" t="s">
        <v>18</v>
      </c>
      <c r="D201" s="10" t="s">
        <v>101</v>
      </c>
      <c r="E201" s="8" t="s">
        <v>544</v>
      </c>
      <c r="F201" s="8" t="s">
        <v>545</v>
      </c>
      <c r="G201" s="8" t="s">
        <v>546</v>
      </c>
      <c r="H201" s="296">
        <v>132000</v>
      </c>
      <c r="I201" s="8" t="s">
        <v>105</v>
      </c>
      <c r="J201" s="10" t="s">
        <v>37</v>
      </c>
      <c r="K201" s="244">
        <v>44956</v>
      </c>
      <c r="L201" s="314">
        <v>45016</v>
      </c>
      <c r="M201" s="9" t="s">
        <v>38</v>
      </c>
      <c r="N201" s="315" t="s">
        <v>106</v>
      </c>
      <c r="O201" s="273" t="s">
        <v>534</v>
      </c>
      <c r="P201" s="10" t="s">
        <v>1172</v>
      </c>
      <c r="Q201" s="296">
        <v>132000</v>
      </c>
      <c r="R201" s="241">
        <v>0</v>
      </c>
      <c r="S201" s="10">
        <v>0</v>
      </c>
    </row>
    <row r="202" spans="2:19" ht="46.5" customHeight="1">
      <c r="B202" s="14" t="s">
        <v>1338</v>
      </c>
      <c r="C202" s="10" t="s">
        <v>18</v>
      </c>
      <c r="D202" s="10" t="s">
        <v>101</v>
      </c>
      <c r="E202" s="8" t="s">
        <v>549</v>
      </c>
      <c r="F202" s="8" t="s">
        <v>550</v>
      </c>
      <c r="G202" s="8" t="s">
        <v>294</v>
      </c>
      <c r="H202" s="296">
        <v>35000</v>
      </c>
      <c r="I202" s="8" t="s">
        <v>105</v>
      </c>
      <c r="J202" s="10" t="s">
        <v>37</v>
      </c>
      <c r="K202" s="244">
        <v>44956</v>
      </c>
      <c r="L202" s="314">
        <v>45016</v>
      </c>
      <c r="M202" s="9" t="s">
        <v>38</v>
      </c>
      <c r="N202" s="315" t="s">
        <v>106</v>
      </c>
      <c r="O202" s="273" t="s">
        <v>534</v>
      </c>
      <c r="P202" s="10" t="s">
        <v>1172</v>
      </c>
      <c r="Q202" s="296">
        <v>35000</v>
      </c>
      <c r="R202" s="241">
        <v>0</v>
      </c>
      <c r="S202" s="10">
        <v>0</v>
      </c>
    </row>
    <row r="203" spans="2:19" ht="46.5" customHeight="1">
      <c r="B203" s="14" t="s">
        <v>1339</v>
      </c>
      <c r="C203" s="10" t="s">
        <v>18</v>
      </c>
      <c r="D203" s="10" t="s">
        <v>136</v>
      </c>
      <c r="E203" s="8" t="s">
        <v>613</v>
      </c>
      <c r="F203" s="8" t="s">
        <v>610</v>
      </c>
      <c r="G203" s="8" t="s">
        <v>294</v>
      </c>
      <c r="H203" s="216">
        <v>30000000</v>
      </c>
      <c r="I203" s="8" t="s">
        <v>105</v>
      </c>
      <c r="J203" s="10" t="s">
        <v>80</v>
      </c>
      <c r="K203" s="13">
        <v>44931</v>
      </c>
      <c r="L203" s="262">
        <v>45015</v>
      </c>
      <c r="M203" s="14" t="s">
        <v>38</v>
      </c>
      <c r="N203" s="9" t="s">
        <v>614</v>
      </c>
      <c r="O203" s="264" t="s">
        <v>612</v>
      </c>
      <c r="P203" s="10" t="s">
        <v>1168</v>
      </c>
      <c r="Q203" s="216">
        <v>5824000</v>
      </c>
      <c r="R203" s="216">
        <v>21176000</v>
      </c>
      <c r="S203" s="10">
        <v>3000000</v>
      </c>
    </row>
    <row r="204" spans="2:19" ht="46.5" customHeight="1">
      <c r="B204" s="14" t="s">
        <v>1340</v>
      </c>
      <c r="C204" s="10" t="s">
        <v>18</v>
      </c>
      <c r="D204" s="10" t="s">
        <v>101</v>
      </c>
      <c r="E204" s="8" t="s">
        <v>618</v>
      </c>
      <c r="F204" s="322" t="s">
        <v>619</v>
      </c>
      <c r="G204" s="8" t="s">
        <v>294</v>
      </c>
      <c r="H204" s="296">
        <v>12000</v>
      </c>
      <c r="I204" s="8" t="s">
        <v>105</v>
      </c>
      <c r="J204" s="10" t="s">
        <v>80</v>
      </c>
      <c r="K204" s="13">
        <v>44931</v>
      </c>
      <c r="L204" s="314">
        <v>45016</v>
      </c>
      <c r="M204" s="14" t="s">
        <v>38</v>
      </c>
      <c r="N204" s="315" t="s">
        <v>106</v>
      </c>
      <c r="O204" s="264" t="s">
        <v>617</v>
      </c>
      <c r="P204" s="10" t="s">
        <v>1171</v>
      </c>
      <c r="Q204" s="296">
        <v>12000</v>
      </c>
      <c r="R204" s="241">
        <v>0</v>
      </c>
      <c r="S204" s="10">
        <v>0</v>
      </c>
    </row>
    <row r="205" spans="2:19" ht="46.5" customHeight="1">
      <c r="B205" s="14" t="s">
        <v>1341</v>
      </c>
      <c r="C205" s="10" t="s">
        <v>18</v>
      </c>
      <c r="D205" s="10" t="s">
        <v>101</v>
      </c>
      <c r="E205" s="8" t="s">
        <v>620</v>
      </c>
      <c r="F205" s="8" t="s">
        <v>621</v>
      </c>
      <c r="G205" s="8" t="s">
        <v>622</v>
      </c>
      <c r="H205" s="296">
        <v>10000</v>
      </c>
      <c r="I205" s="8" t="s">
        <v>105</v>
      </c>
      <c r="J205" s="10" t="s">
        <v>80</v>
      </c>
      <c r="K205" s="13">
        <v>44931</v>
      </c>
      <c r="L205" s="314">
        <v>45016</v>
      </c>
      <c r="M205" s="14" t="s">
        <v>38</v>
      </c>
      <c r="N205" s="315" t="s">
        <v>106</v>
      </c>
      <c r="O205" s="264" t="s">
        <v>617</v>
      </c>
      <c r="P205" s="10" t="s">
        <v>1171</v>
      </c>
      <c r="Q205" s="296">
        <v>10000</v>
      </c>
      <c r="R205" s="241">
        <v>0</v>
      </c>
      <c r="S205" s="10">
        <v>0</v>
      </c>
    </row>
    <row r="206" spans="2:19" ht="46.5" customHeight="1">
      <c r="B206" s="14" t="s">
        <v>1342</v>
      </c>
      <c r="C206" s="10" t="s">
        <v>18</v>
      </c>
      <c r="D206" s="10" t="s">
        <v>101</v>
      </c>
      <c r="E206" s="8" t="s">
        <v>671</v>
      </c>
      <c r="F206" s="8" t="s">
        <v>672</v>
      </c>
      <c r="G206" s="323" t="s">
        <v>309</v>
      </c>
      <c r="H206" s="296">
        <v>400000</v>
      </c>
      <c r="I206" s="8" t="s">
        <v>105</v>
      </c>
      <c r="J206" s="10" t="s">
        <v>37</v>
      </c>
      <c r="K206" s="244">
        <v>45047</v>
      </c>
      <c r="L206" s="314">
        <v>45107</v>
      </c>
      <c r="M206" s="9" t="s">
        <v>38</v>
      </c>
      <c r="N206" s="315" t="s">
        <v>295</v>
      </c>
      <c r="O206" s="273"/>
      <c r="P206" s="10" t="s">
        <v>1171</v>
      </c>
      <c r="Q206" s="296">
        <v>400000</v>
      </c>
      <c r="R206" s="241">
        <v>0</v>
      </c>
      <c r="S206" s="10">
        <v>0</v>
      </c>
    </row>
    <row r="207" spans="2:19" ht="46.5" customHeight="1">
      <c r="B207" s="14" t="s">
        <v>1343</v>
      </c>
      <c r="C207" s="10" t="s">
        <v>18</v>
      </c>
      <c r="D207" s="10" t="s">
        <v>101</v>
      </c>
      <c r="E207" s="324" t="s">
        <v>685</v>
      </c>
      <c r="F207" s="8" t="s">
        <v>686</v>
      </c>
      <c r="G207" s="8" t="s">
        <v>486</v>
      </c>
      <c r="H207" s="296">
        <v>16000</v>
      </c>
      <c r="I207" s="8" t="s">
        <v>105</v>
      </c>
      <c r="J207" s="10" t="s">
        <v>80</v>
      </c>
      <c r="K207" s="13">
        <v>44931</v>
      </c>
      <c r="L207" s="314">
        <v>45016</v>
      </c>
      <c r="M207" s="14" t="s">
        <v>38</v>
      </c>
      <c r="N207" s="315" t="s">
        <v>106</v>
      </c>
      <c r="O207" s="264" t="s">
        <v>617</v>
      </c>
      <c r="P207" s="10" t="s">
        <v>1175</v>
      </c>
      <c r="Q207" s="296">
        <v>16000</v>
      </c>
      <c r="R207" s="241">
        <v>0</v>
      </c>
      <c r="S207" s="10">
        <v>0</v>
      </c>
    </row>
    <row r="208" spans="2:19" ht="46.5" customHeight="1">
      <c r="B208" s="14" t="s">
        <v>1344</v>
      </c>
      <c r="C208" s="10" t="s">
        <v>18</v>
      </c>
      <c r="D208" s="10" t="s">
        <v>101</v>
      </c>
      <c r="E208" s="8" t="s">
        <v>687</v>
      </c>
      <c r="F208" s="8" t="s">
        <v>686</v>
      </c>
      <c r="G208" s="8" t="s">
        <v>309</v>
      </c>
      <c r="H208" s="296">
        <v>12000</v>
      </c>
      <c r="I208" s="8" t="s">
        <v>105</v>
      </c>
      <c r="J208" s="10" t="s">
        <v>80</v>
      </c>
      <c r="K208" s="13">
        <v>44931</v>
      </c>
      <c r="L208" s="314">
        <v>45016</v>
      </c>
      <c r="M208" s="14" t="s">
        <v>38</v>
      </c>
      <c r="N208" s="315" t="s">
        <v>106</v>
      </c>
      <c r="O208" s="264" t="s">
        <v>617</v>
      </c>
      <c r="P208" s="10" t="s">
        <v>1175</v>
      </c>
      <c r="Q208" s="296">
        <v>12000</v>
      </c>
      <c r="R208" s="241">
        <v>0</v>
      </c>
      <c r="S208" s="10">
        <v>0</v>
      </c>
    </row>
    <row r="209" spans="2:20" ht="46.5" customHeight="1">
      <c r="B209" s="14" t="s">
        <v>1345</v>
      </c>
      <c r="C209" s="10" t="s">
        <v>18</v>
      </c>
      <c r="D209" s="10" t="s">
        <v>101</v>
      </c>
      <c r="E209" s="8" t="s">
        <v>1166</v>
      </c>
      <c r="F209" s="8"/>
      <c r="G209" s="221" t="s">
        <v>22</v>
      </c>
      <c r="H209" s="296">
        <v>1747560</v>
      </c>
      <c r="I209" s="8" t="s">
        <v>105</v>
      </c>
      <c r="J209" s="10"/>
      <c r="K209" s="10"/>
      <c r="L209" s="314"/>
      <c r="M209" s="14"/>
      <c r="N209" s="14"/>
      <c r="O209" s="273"/>
      <c r="P209" s="10"/>
      <c r="Q209" s="296">
        <v>1747560</v>
      </c>
      <c r="R209" s="241">
        <v>0</v>
      </c>
      <c r="S209" s="10">
        <v>0</v>
      </c>
    </row>
    <row r="210" spans="2:20" ht="30" customHeight="1">
      <c r="B210" s="207"/>
      <c r="C210" s="207"/>
      <c r="D210" s="207"/>
      <c r="E210" s="276" t="s">
        <v>1691</v>
      </c>
      <c r="F210" s="207"/>
      <c r="G210" s="207"/>
      <c r="H210" s="208">
        <f>SUM(H184:H209)</f>
        <v>40755199</v>
      </c>
      <c r="I210" s="207"/>
      <c r="J210" s="207"/>
      <c r="K210" s="207"/>
      <c r="L210" s="207"/>
      <c r="M210" s="207"/>
      <c r="N210" s="207"/>
      <c r="O210" s="207"/>
      <c r="P210" s="207"/>
      <c r="Q210" s="208">
        <f>SUM(Q184:Q209)</f>
        <v>11433096</v>
      </c>
      <c r="R210" s="208">
        <f>SUM(R184:R209)</f>
        <v>26322103</v>
      </c>
      <c r="S210" s="276">
        <f>SUM(S184:S209)</f>
        <v>3000000</v>
      </c>
      <c r="T210" s="204">
        <f>Q210+R210+S210</f>
        <v>40755199</v>
      </c>
    </row>
    <row r="211" spans="2:20" ht="30" customHeight="1">
      <c r="B211" s="277"/>
      <c r="C211" s="277"/>
      <c r="D211" s="277"/>
      <c r="E211" s="278"/>
      <c r="F211" s="277"/>
      <c r="G211" s="277"/>
      <c r="H211" s="279"/>
      <c r="I211" s="277"/>
      <c r="J211" s="277"/>
      <c r="K211" s="277"/>
      <c r="L211" s="277"/>
      <c r="M211" s="277"/>
      <c r="N211" s="277"/>
      <c r="O211" s="277"/>
      <c r="P211" s="277"/>
      <c r="Q211" s="279"/>
      <c r="R211" s="279"/>
      <c r="S211" s="278"/>
      <c r="T211" s="204"/>
    </row>
    <row r="212" spans="2:20" ht="25.5" customHeight="1">
      <c r="B212" s="325" t="s">
        <v>1701</v>
      </c>
      <c r="D212" s="29"/>
      <c r="E212" s="29" t="s">
        <v>1693</v>
      </c>
      <c r="H212" s="204"/>
    </row>
    <row r="213" spans="2:20" ht="46.5" customHeight="1">
      <c r="B213" s="14" t="s">
        <v>1346</v>
      </c>
      <c r="C213" s="10" t="s">
        <v>876</v>
      </c>
      <c r="D213" s="10" t="s">
        <v>101</v>
      </c>
      <c r="E213" s="8" t="s">
        <v>1845</v>
      </c>
      <c r="F213" s="8" t="s">
        <v>1068</v>
      </c>
      <c r="G213" s="8" t="s">
        <v>1069</v>
      </c>
      <c r="H213" s="296">
        <v>2183500</v>
      </c>
      <c r="I213" s="8" t="s">
        <v>105</v>
      </c>
      <c r="J213" s="10" t="s">
        <v>1915</v>
      </c>
      <c r="K213" s="235">
        <v>45200</v>
      </c>
      <c r="L213" s="314">
        <v>45260</v>
      </c>
      <c r="M213" s="9" t="s">
        <v>38</v>
      </c>
      <c r="N213" s="315" t="s">
        <v>285</v>
      </c>
      <c r="O213" s="15"/>
      <c r="P213" s="10" t="s">
        <v>1173</v>
      </c>
      <c r="Q213" s="296">
        <v>2183500</v>
      </c>
      <c r="R213" s="241">
        <v>0</v>
      </c>
      <c r="S213" s="326">
        <v>0</v>
      </c>
    </row>
    <row r="214" spans="2:20" ht="24" customHeight="1">
      <c r="B214" s="207"/>
      <c r="C214" s="207"/>
      <c r="D214" s="207"/>
      <c r="E214" s="276" t="s">
        <v>1694</v>
      </c>
      <c r="F214" s="207"/>
      <c r="G214" s="207"/>
      <c r="H214" s="208">
        <f>SUM(H213)</f>
        <v>2183500</v>
      </c>
      <c r="I214" s="207"/>
      <c r="J214" s="207"/>
      <c r="K214" s="207"/>
      <c r="L214" s="207"/>
      <c r="M214" s="207"/>
      <c r="N214" s="207"/>
      <c r="O214" s="207"/>
      <c r="P214" s="207"/>
      <c r="Q214" s="208">
        <f>SUM(Q213)</f>
        <v>2183500</v>
      </c>
      <c r="R214" s="208">
        <f>SUM(R213)</f>
        <v>0</v>
      </c>
      <c r="S214" s="327">
        <f>SUM(S213)</f>
        <v>0</v>
      </c>
    </row>
    <row r="215" spans="2:20" ht="24" customHeight="1">
      <c r="B215" s="277"/>
      <c r="C215" s="277"/>
      <c r="D215" s="277"/>
      <c r="E215" s="278"/>
      <c r="F215" s="277"/>
      <c r="G215" s="277"/>
      <c r="H215" s="279"/>
      <c r="I215" s="277"/>
      <c r="J215" s="277"/>
      <c r="K215" s="277"/>
      <c r="L215" s="277"/>
      <c r="M215" s="277"/>
      <c r="N215" s="277"/>
      <c r="O215" s="277"/>
      <c r="P215" s="277"/>
      <c r="Q215" s="279"/>
      <c r="R215" s="279"/>
      <c r="S215" s="328"/>
    </row>
    <row r="216" spans="2:20" ht="24.75" customHeight="1">
      <c r="B216" s="280" t="s">
        <v>1702</v>
      </c>
      <c r="D216" s="27"/>
      <c r="E216" s="27" t="s">
        <v>1696</v>
      </c>
      <c r="H216" s="204"/>
    </row>
    <row r="217" spans="2:20" ht="51">
      <c r="B217" s="14" t="s">
        <v>1347</v>
      </c>
      <c r="C217" s="10" t="s">
        <v>807</v>
      </c>
      <c r="D217" s="10" t="s">
        <v>101</v>
      </c>
      <c r="E217" s="8" t="s">
        <v>814</v>
      </c>
      <c r="F217" s="8" t="s">
        <v>815</v>
      </c>
      <c r="G217" s="8" t="s">
        <v>309</v>
      </c>
      <c r="H217" s="296">
        <v>2723770</v>
      </c>
      <c r="I217" s="8" t="s">
        <v>105</v>
      </c>
      <c r="J217" s="10" t="s">
        <v>37</v>
      </c>
      <c r="K217" s="244">
        <v>45139</v>
      </c>
      <c r="L217" s="314">
        <v>45199</v>
      </c>
      <c r="M217" s="9" t="s">
        <v>38</v>
      </c>
      <c r="N217" s="315" t="s">
        <v>285</v>
      </c>
      <c r="O217" s="273"/>
      <c r="P217" s="10" t="s">
        <v>1168</v>
      </c>
      <c r="Q217" s="296">
        <v>0</v>
      </c>
      <c r="R217" s="296">
        <v>2723770</v>
      </c>
      <c r="S217" s="296">
        <v>0</v>
      </c>
    </row>
    <row r="218" spans="2:20" ht="46.5" customHeight="1">
      <c r="B218" s="14" t="s">
        <v>1348</v>
      </c>
      <c r="C218" s="10" t="s">
        <v>807</v>
      </c>
      <c r="D218" s="10" t="s">
        <v>101</v>
      </c>
      <c r="E218" s="8" t="s">
        <v>829</v>
      </c>
      <c r="F218" s="8" t="s">
        <v>830</v>
      </c>
      <c r="G218" s="8" t="s">
        <v>344</v>
      </c>
      <c r="H218" s="296">
        <f>Q218+R218+S218</f>
        <v>109894850</v>
      </c>
      <c r="I218" s="8" t="s">
        <v>105</v>
      </c>
      <c r="J218" s="10" t="s">
        <v>80</v>
      </c>
      <c r="K218" s="13">
        <v>45017</v>
      </c>
      <c r="L218" s="314">
        <v>45107</v>
      </c>
      <c r="M218" s="14" t="s">
        <v>38</v>
      </c>
      <c r="N218" s="315" t="s">
        <v>831</v>
      </c>
      <c r="O218" s="273" t="s">
        <v>832</v>
      </c>
      <c r="P218" s="10" t="s">
        <v>1168</v>
      </c>
      <c r="Q218" s="296">
        <v>2538210</v>
      </c>
      <c r="R218" s="296">
        <v>33730500</v>
      </c>
      <c r="S218" s="323">
        <f>73626140</f>
        <v>73626140</v>
      </c>
    </row>
    <row r="219" spans="2:20" ht="46.5" customHeight="1">
      <c r="B219" s="14" t="s">
        <v>1349</v>
      </c>
      <c r="C219" s="10" t="s">
        <v>807</v>
      </c>
      <c r="D219" s="10" t="s">
        <v>101</v>
      </c>
      <c r="E219" s="8" t="s">
        <v>833</v>
      </c>
      <c r="F219" s="8" t="s">
        <v>830</v>
      </c>
      <c r="G219" s="8" t="s">
        <v>294</v>
      </c>
      <c r="H219" s="296">
        <f>Q219+R219+S219</f>
        <v>120545047</v>
      </c>
      <c r="I219" s="8" t="s">
        <v>105</v>
      </c>
      <c r="J219" s="10" t="s">
        <v>80</v>
      </c>
      <c r="K219" s="13">
        <v>45017</v>
      </c>
      <c r="L219" s="314">
        <v>45107</v>
      </c>
      <c r="M219" s="14" t="s">
        <v>38</v>
      </c>
      <c r="N219" s="315" t="s">
        <v>834</v>
      </c>
      <c r="O219" s="273" t="s">
        <v>832</v>
      </c>
      <c r="P219" s="10" t="s">
        <v>1168</v>
      </c>
      <c r="Q219" s="296">
        <v>5028014</v>
      </c>
      <c r="R219" s="296">
        <f>41547093.49</f>
        <v>41547093.490000002</v>
      </c>
      <c r="S219" s="296">
        <f>73969939.51</f>
        <v>73969939.510000005</v>
      </c>
    </row>
    <row r="220" spans="2:20" ht="46.5" customHeight="1">
      <c r="B220" s="14" t="s">
        <v>1350</v>
      </c>
      <c r="C220" s="10" t="s">
        <v>807</v>
      </c>
      <c r="D220" s="10" t="s">
        <v>101</v>
      </c>
      <c r="E220" s="8" t="s">
        <v>844</v>
      </c>
      <c r="F220" s="8" t="s">
        <v>845</v>
      </c>
      <c r="G220" s="8" t="s">
        <v>846</v>
      </c>
      <c r="H220" s="296">
        <v>5200000</v>
      </c>
      <c r="I220" s="8" t="s">
        <v>105</v>
      </c>
      <c r="J220" s="10" t="s">
        <v>37</v>
      </c>
      <c r="K220" s="244">
        <v>45139</v>
      </c>
      <c r="L220" s="314">
        <v>45199</v>
      </c>
      <c r="M220" s="9" t="s">
        <v>38</v>
      </c>
      <c r="N220" s="315" t="s">
        <v>285</v>
      </c>
      <c r="O220" s="273"/>
      <c r="P220" s="10" t="s">
        <v>1170</v>
      </c>
      <c r="Q220" s="296">
        <v>0</v>
      </c>
      <c r="R220" s="296">
        <v>5200000</v>
      </c>
      <c r="S220" s="317">
        <v>0</v>
      </c>
    </row>
    <row r="221" spans="2:20" ht="30" customHeight="1">
      <c r="B221" s="207"/>
      <c r="C221" s="207"/>
      <c r="D221" s="207"/>
      <c r="E221" s="276" t="s">
        <v>1697</v>
      </c>
      <c r="F221" s="207"/>
      <c r="G221" s="207"/>
      <c r="H221" s="208">
        <f>SUM(H217:H220)</f>
        <v>238363667</v>
      </c>
      <c r="I221" s="207"/>
      <c r="J221" s="207"/>
      <c r="K221" s="207"/>
      <c r="L221" s="207"/>
      <c r="M221" s="207"/>
      <c r="N221" s="207"/>
      <c r="O221" s="207"/>
      <c r="P221" s="207"/>
      <c r="Q221" s="208">
        <f>SUM(Q217:Q220)</f>
        <v>7566224</v>
      </c>
      <c r="R221" s="208">
        <f>SUM(R217:R220)</f>
        <v>83201363.49000001</v>
      </c>
      <c r="S221" s="208">
        <f>SUM(S217:S220)</f>
        <v>147596079.50999999</v>
      </c>
      <c r="T221" s="204">
        <f>Q221+R221+S221</f>
        <v>238363667</v>
      </c>
    </row>
    <row r="222" spans="2:20" ht="24.75" customHeight="1">
      <c r="B222" s="277"/>
      <c r="C222" s="277"/>
      <c r="D222" s="277"/>
      <c r="E222" s="278"/>
      <c r="F222" s="277"/>
      <c r="G222" s="277"/>
      <c r="H222" s="279"/>
      <c r="I222" s="277"/>
      <c r="J222" s="277"/>
      <c r="K222" s="277"/>
      <c r="L222" s="277"/>
      <c r="M222" s="277"/>
      <c r="N222" s="277"/>
      <c r="O222" s="277"/>
      <c r="P222" s="277"/>
      <c r="Q222" s="279"/>
      <c r="R222" s="279"/>
      <c r="S222" s="279"/>
      <c r="T222" s="204"/>
    </row>
    <row r="223" spans="2:20" ht="24.75" customHeight="1">
      <c r="B223" s="277"/>
      <c r="C223" s="277"/>
      <c r="D223" s="277"/>
      <c r="E223" s="278"/>
      <c r="F223" s="277"/>
      <c r="G223" s="277"/>
      <c r="H223" s="279"/>
      <c r="I223" s="277"/>
      <c r="J223" s="277"/>
      <c r="K223" s="277"/>
      <c r="L223" s="277"/>
      <c r="M223" s="277"/>
      <c r="N223" s="277"/>
      <c r="O223" s="277"/>
      <c r="P223" s="277"/>
      <c r="Q223" s="279"/>
      <c r="R223" s="279"/>
      <c r="S223" s="279"/>
      <c r="T223" s="204"/>
    </row>
    <row r="224" spans="2:20" ht="24.75" customHeight="1">
      <c r="B224" s="277"/>
      <c r="C224" s="277"/>
      <c r="D224" s="277"/>
      <c r="E224" s="278"/>
      <c r="F224" s="277"/>
      <c r="G224" s="277"/>
      <c r="H224" s="279"/>
      <c r="I224" s="277"/>
      <c r="J224" s="277"/>
      <c r="K224" s="277"/>
      <c r="L224" s="277"/>
      <c r="M224" s="277"/>
      <c r="N224" s="277"/>
      <c r="O224" s="277"/>
      <c r="P224" s="277"/>
      <c r="Q224" s="279"/>
      <c r="R224" s="279"/>
      <c r="S224" s="279"/>
      <c r="T224" s="204"/>
    </row>
    <row r="225" spans="2:20" ht="24" customHeight="1">
      <c r="B225" s="277"/>
      <c r="C225" s="277"/>
      <c r="D225" s="277"/>
      <c r="E225" s="277"/>
      <c r="F225" s="277"/>
      <c r="G225" s="277"/>
      <c r="H225" s="279"/>
      <c r="I225" s="277"/>
      <c r="J225" s="277"/>
      <c r="K225" s="277"/>
      <c r="L225" s="277"/>
      <c r="M225" s="277"/>
      <c r="N225" s="277"/>
      <c r="O225" s="277"/>
      <c r="P225" s="277"/>
      <c r="Q225" s="279"/>
      <c r="R225" s="279"/>
      <c r="S225" s="279"/>
      <c r="T225" s="204"/>
    </row>
    <row r="226" spans="2:20" ht="27" customHeight="1">
      <c r="B226" s="329" t="s">
        <v>1703</v>
      </c>
      <c r="D226" s="30"/>
      <c r="E226" s="426" t="s">
        <v>1704</v>
      </c>
      <c r="F226" s="426"/>
      <c r="G226" s="277"/>
      <c r="H226" s="279"/>
      <c r="I226" s="277"/>
      <c r="J226" s="277"/>
      <c r="K226" s="277"/>
      <c r="L226" s="277"/>
      <c r="M226" s="277"/>
      <c r="N226" s="277"/>
      <c r="O226" s="277"/>
      <c r="P226" s="277"/>
      <c r="Q226" s="279"/>
      <c r="R226" s="279"/>
      <c r="S226" s="279"/>
      <c r="T226" s="204"/>
    </row>
    <row r="227" spans="2:20" ht="23.25" customHeight="1">
      <c r="B227" s="330" t="s">
        <v>1705</v>
      </c>
      <c r="D227" s="30"/>
      <c r="E227" s="30" t="s">
        <v>1688</v>
      </c>
      <c r="F227" s="277"/>
      <c r="G227" s="277"/>
      <c r="H227" s="279"/>
      <c r="I227" s="277"/>
      <c r="J227" s="277"/>
      <c r="K227" s="277"/>
      <c r="L227" s="277"/>
      <c r="M227" s="277"/>
      <c r="N227" s="277"/>
      <c r="O227" s="277"/>
      <c r="P227" s="277"/>
      <c r="Q227" s="279"/>
      <c r="R227" s="279"/>
      <c r="S227" s="279"/>
      <c r="T227" s="204"/>
    </row>
    <row r="228" spans="2:20" ht="25.5" customHeight="1">
      <c r="B228" s="277"/>
      <c r="C228" s="30"/>
      <c r="D228" s="30"/>
      <c r="F228" s="277"/>
      <c r="G228" s="277"/>
      <c r="H228" s="279"/>
      <c r="I228" s="277"/>
      <c r="J228" s="277"/>
      <c r="K228" s="277"/>
      <c r="L228" s="277"/>
      <c r="M228" s="277"/>
      <c r="N228" s="277"/>
      <c r="O228" s="277"/>
      <c r="P228" s="277"/>
      <c r="Q228" s="279"/>
      <c r="R228" s="279"/>
      <c r="S228" s="279"/>
      <c r="T228" s="204"/>
    </row>
    <row r="229" spans="2:20" ht="21" customHeight="1">
      <c r="B229" s="331" t="s">
        <v>1706</v>
      </c>
      <c r="D229" s="31"/>
      <c r="E229" s="31" t="s">
        <v>1690</v>
      </c>
      <c r="F229" s="277"/>
      <c r="G229" s="277"/>
      <c r="H229" s="279"/>
      <c r="I229" s="277"/>
      <c r="J229" s="277"/>
      <c r="K229" s="277"/>
      <c r="L229" s="277"/>
      <c r="M229" s="277"/>
      <c r="N229" s="277"/>
      <c r="O229" s="277"/>
      <c r="P229" s="277"/>
      <c r="Q229" s="279"/>
      <c r="R229" s="279"/>
      <c r="S229" s="279"/>
      <c r="T229" s="204"/>
    </row>
    <row r="230" spans="2:20" ht="46.5" customHeight="1">
      <c r="B230" s="9" t="s">
        <v>1351</v>
      </c>
      <c r="C230" s="8" t="s">
        <v>18</v>
      </c>
      <c r="D230" s="8" t="s">
        <v>19</v>
      </c>
      <c r="E230" s="213" t="s">
        <v>20</v>
      </c>
      <c r="F230" s="213" t="s">
        <v>21</v>
      </c>
      <c r="G230" s="213" t="s">
        <v>22</v>
      </c>
      <c r="H230" s="216">
        <v>3000</v>
      </c>
      <c r="I230" s="8" t="s">
        <v>23</v>
      </c>
      <c r="J230" s="8" t="s">
        <v>24</v>
      </c>
      <c r="K230" s="305" t="s">
        <v>25</v>
      </c>
      <c r="L230" s="262" t="s">
        <v>25</v>
      </c>
      <c r="M230" s="9" t="s">
        <v>26</v>
      </c>
      <c r="N230" s="262" t="s">
        <v>25</v>
      </c>
      <c r="O230" s="332"/>
      <c r="P230" s="8" t="s">
        <v>1177</v>
      </c>
      <c r="Q230" s="216">
        <v>3000</v>
      </c>
      <c r="R230" s="216">
        <v>0</v>
      </c>
      <c r="S230" s="220">
        <v>0</v>
      </c>
    </row>
    <row r="231" spans="2:20" ht="46.5" customHeight="1">
      <c r="B231" s="9" t="s">
        <v>1352</v>
      </c>
      <c r="C231" s="8" t="s">
        <v>18</v>
      </c>
      <c r="D231" s="8" t="s">
        <v>19</v>
      </c>
      <c r="E231" s="213" t="s">
        <v>27</v>
      </c>
      <c r="F231" s="213" t="s">
        <v>28</v>
      </c>
      <c r="G231" s="213" t="s">
        <v>22</v>
      </c>
      <c r="H231" s="216">
        <v>9900</v>
      </c>
      <c r="I231" s="8" t="s">
        <v>23</v>
      </c>
      <c r="J231" s="8" t="s">
        <v>24</v>
      </c>
      <c r="K231" s="305" t="s">
        <v>25</v>
      </c>
      <c r="L231" s="262" t="s">
        <v>25</v>
      </c>
      <c r="M231" s="9" t="s">
        <v>26</v>
      </c>
      <c r="N231" s="262" t="s">
        <v>25</v>
      </c>
      <c r="O231" s="332"/>
      <c r="P231" s="8" t="s">
        <v>1177</v>
      </c>
      <c r="Q231" s="216">
        <v>9900</v>
      </c>
      <c r="R231" s="216">
        <v>0</v>
      </c>
      <c r="S231" s="220">
        <v>0</v>
      </c>
    </row>
    <row r="232" spans="2:20" ht="46.5" customHeight="1">
      <c r="B232" s="9" t="s">
        <v>1353</v>
      </c>
      <c r="C232" s="10" t="s">
        <v>18</v>
      </c>
      <c r="D232" s="10" t="s">
        <v>29</v>
      </c>
      <c r="E232" s="11" t="s">
        <v>30</v>
      </c>
      <c r="F232" s="11" t="s">
        <v>31</v>
      </c>
      <c r="G232" s="11" t="s">
        <v>22</v>
      </c>
      <c r="H232" s="241">
        <v>8000</v>
      </c>
      <c r="I232" s="11" t="s">
        <v>23</v>
      </c>
      <c r="J232" s="10" t="s">
        <v>24</v>
      </c>
      <c r="K232" s="246" t="s">
        <v>25</v>
      </c>
      <c r="L232" s="243" t="s">
        <v>25</v>
      </c>
      <c r="M232" s="9" t="s">
        <v>26</v>
      </c>
      <c r="N232" s="242" t="s">
        <v>32</v>
      </c>
      <c r="O232" s="12"/>
      <c r="P232" s="8" t="s">
        <v>1177</v>
      </c>
      <c r="Q232" s="241">
        <v>8000</v>
      </c>
      <c r="R232" s="241">
        <v>0</v>
      </c>
      <c r="S232" s="220">
        <v>0</v>
      </c>
    </row>
    <row r="233" spans="2:20" ht="46.5" customHeight="1">
      <c r="B233" s="9" t="s">
        <v>1354</v>
      </c>
      <c r="C233" s="10" t="s">
        <v>18</v>
      </c>
      <c r="D233" s="10" t="s">
        <v>29</v>
      </c>
      <c r="E233" s="11" t="s">
        <v>33</v>
      </c>
      <c r="F233" s="11" t="s">
        <v>34</v>
      </c>
      <c r="G233" s="11" t="s">
        <v>22</v>
      </c>
      <c r="H233" s="241">
        <v>25000</v>
      </c>
      <c r="I233" s="11" t="s">
        <v>23</v>
      </c>
      <c r="J233" s="10" t="s">
        <v>24</v>
      </c>
      <c r="K233" s="246" t="s">
        <v>25</v>
      </c>
      <c r="L233" s="243" t="s">
        <v>25</v>
      </c>
      <c r="M233" s="9" t="s">
        <v>26</v>
      </c>
      <c r="N233" s="242" t="s">
        <v>32</v>
      </c>
      <c r="O233" s="12"/>
      <c r="P233" s="8" t="s">
        <v>1177</v>
      </c>
      <c r="Q233" s="241">
        <v>25000</v>
      </c>
      <c r="R233" s="241">
        <v>0</v>
      </c>
      <c r="S233" s="220">
        <v>0</v>
      </c>
    </row>
    <row r="234" spans="2:20" ht="46.5" customHeight="1">
      <c r="B234" s="9" t="s">
        <v>1355</v>
      </c>
      <c r="C234" s="10" t="s">
        <v>18</v>
      </c>
      <c r="D234" s="10" t="s">
        <v>29</v>
      </c>
      <c r="E234" s="11" t="s">
        <v>43</v>
      </c>
      <c r="F234" s="11" t="s">
        <v>44</v>
      </c>
      <c r="G234" s="11" t="s">
        <v>22</v>
      </c>
      <c r="H234" s="241">
        <v>50000</v>
      </c>
      <c r="I234" s="11" t="s">
        <v>23</v>
      </c>
      <c r="J234" s="10" t="s">
        <v>24</v>
      </c>
      <c r="K234" s="246" t="s">
        <v>25</v>
      </c>
      <c r="L234" s="243" t="s">
        <v>25</v>
      </c>
      <c r="M234" s="9" t="s">
        <v>26</v>
      </c>
      <c r="N234" s="242" t="s">
        <v>32</v>
      </c>
      <c r="O234" s="12"/>
      <c r="P234" s="10" t="s">
        <v>1179</v>
      </c>
      <c r="Q234" s="241">
        <v>50000</v>
      </c>
      <c r="R234" s="241">
        <v>0</v>
      </c>
      <c r="S234" s="220">
        <v>0</v>
      </c>
    </row>
    <row r="235" spans="2:20" ht="46.5" customHeight="1">
      <c r="B235" s="9" t="s">
        <v>1356</v>
      </c>
      <c r="C235" s="8" t="s">
        <v>18</v>
      </c>
      <c r="D235" s="8" t="s">
        <v>19</v>
      </c>
      <c r="E235" s="212" t="s">
        <v>62</v>
      </c>
      <c r="F235" s="212" t="s">
        <v>63</v>
      </c>
      <c r="G235" s="212" t="s">
        <v>22</v>
      </c>
      <c r="H235" s="234">
        <v>580</v>
      </c>
      <c r="I235" s="234" t="s">
        <v>23</v>
      </c>
      <c r="J235" s="8" t="s">
        <v>24</v>
      </c>
      <c r="K235" s="305" t="s">
        <v>25</v>
      </c>
      <c r="L235" s="236" t="s">
        <v>25</v>
      </c>
      <c r="M235" s="9" t="s">
        <v>26</v>
      </c>
      <c r="N235" s="240" t="s">
        <v>32</v>
      </c>
      <c r="O235" s="333"/>
      <c r="P235" s="8" t="s">
        <v>1179</v>
      </c>
      <c r="Q235" s="234">
        <v>400</v>
      </c>
      <c r="R235" s="216">
        <v>180</v>
      </c>
      <c r="S235" s="220">
        <v>0</v>
      </c>
    </row>
    <row r="236" spans="2:20" ht="46.5" customHeight="1">
      <c r="B236" s="9" t="s">
        <v>1357</v>
      </c>
      <c r="C236" s="10" t="s">
        <v>18</v>
      </c>
      <c r="D236" s="10" t="s">
        <v>29</v>
      </c>
      <c r="E236" s="11" t="s">
        <v>64</v>
      </c>
      <c r="F236" s="11" t="s">
        <v>65</v>
      </c>
      <c r="G236" s="11" t="s">
        <v>22</v>
      </c>
      <c r="H236" s="241">
        <v>5000</v>
      </c>
      <c r="I236" s="11" t="s">
        <v>23</v>
      </c>
      <c r="J236" s="10" t="s">
        <v>24</v>
      </c>
      <c r="K236" s="246">
        <v>44955</v>
      </c>
      <c r="L236" s="13">
        <v>44985</v>
      </c>
      <c r="M236" s="9" t="s">
        <v>26</v>
      </c>
      <c r="N236" s="242" t="s">
        <v>50</v>
      </c>
      <c r="O236" s="12" t="s">
        <v>66</v>
      </c>
      <c r="P236" s="10" t="s">
        <v>1179</v>
      </c>
      <c r="Q236" s="241">
        <v>5000</v>
      </c>
      <c r="R236" s="241">
        <v>0</v>
      </c>
      <c r="S236" s="220">
        <v>0</v>
      </c>
    </row>
    <row r="237" spans="2:20" ht="46.5" customHeight="1">
      <c r="B237" s="9" t="s">
        <v>1358</v>
      </c>
      <c r="C237" s="10" t="s">
        <v>18</v>
      </c>
      <c r="D237" s="10" t="s">
        <v>29</v>
      </c>
      <c r="E237" s="11" t="s">
        <v>67</v>
      </c>
      <c r="F237" s="11" t="s">
        <v>65</v>
      </c>
      <c r="G237" s="11" t="s">
        <v>22</v>
      </c>
      <c r="H237" s="241">
        <v>23000</v>
      </c>
      <c r="I237" s="11" t="s">
        <v>23</v>
      </c>
      <c r="J237" s="10" t="s">
        <v>24</v>
      </c>
      <c r="K237" s="246">
        <v>44986</v>
      </c>
      <c r="L237" s="13">
        <v>45016</v>
      </c>
      <c r="M237" s="9" t="s">
        <v>26</v>
      </c>
      <c r="N237" s="242" t="s">
        <v>68</v>
      </c>
      <c r="O237" s="12"/>
      <c r="P237" s="10" t="s">
        <v>1179</v>
      </c>
      <c r="Q237" s="241">
        <v>23000</v>
      </c>
      <c r="R237" s="241">
        <v>0</v>
      </c>
      <c r="S237" s="220">
        <v>0</v>
      </c>
    </row>
    <row r="238" spans="2:20" ht="46.5" customHeight="1">
      <c r="B238" s="9" t="s">
        <v>1359</v>
      </c>
      <c r="C238" s="10" t="s">
        <v>18</v>
      </c>
      <c r="D238" s="10" t="s">
        <v>29</v>
      </c>
      <c r="E238" s="11" t="s">
        <v>69</v>
      </c>
      <c r="F238" s="11" t="s">
        <v>70</v>
      </c>
      <c r="G238" s="11" t="s">
        <v>22</v>
      </c>
      <c r="H238" s="241">
        <v>1000</v>
      </c>
      <c r="I238" s="11" t="s">
        <v>23</v>
      </c>
      <c r="J238" s="10" t="s">
        <v>24</v>
      </c>
      <c r="K238" s="246" t="s">
        <v>25</v>
      </c>
      <c r="L238" s="243" t="s">
        <v>25</v>
      </c>
      <c r="M238" s="9" t="s">
        <v>26</v>
      </c>
      <c r="N238" s="242" t="s">
        <v>32</v>
      </c>
      <c r="O238" s="12"/>
      <c r="P238" s="10" t="s">
        <v>1179</v>
      </c>
      <c r="Q238" s="241">
        <v>1000</v>
      </c>
      <c r="R238" s="241">
        <v>0</v>
      </c>
      <c r="S238" s="220">
        <v>0</v>
      </c>
    </row>
    <row r="239" spans="2:20" ht="46.5" customHeight="1">
      <c r="B239" s="9" t="s">
        <v>1360</v>
      </c>
      <c r="C239" s="10" t="s">
        <v>18</v>
      </c>
      <c r="D239" s="10" t="s">
        <v>29</v>
      </c>
      <c r="E239" s="11" t="s">
        <v>71</v>
      </c>
      <c r="F239" s="11" t="s">
        <v>72</v>
      </c>
      <c r="G239" s="11" t="s">
        <v>22</v>
      </c>
      <c r="H239" s="241">
        <v>74361</v>
      </c>
      <c r="I239" s="11" t="s">
        <v>23</v>
      </c>
      <c r="J239" s="10" t="s">
        <v>24</v>
      </c>
      <c r="K239" s="246">
        <v>45133</v>
      </c>
      <c r="L239" s="13">
        <v>45163</v>
      </c>
      <c r="M239" s="9" t="s">
        <v>26</v>
      </c>
      <c r="N239" s="242" t="s">
        <v>73</v>
      </c>
      <c r="O239" s="12"/>
      <c r="P239" s="10" t="s">
        <v>1179</v>
      </c>
      <c r="Q239" s="241">
        <v>74361</v>
      </c>
      <c r="R239" s="241">
        <v>0</v>
      </c>
      <c r="S239" s="220">
        <v>0</v>
      </c>
    </row>
    <row r="240" spans="2:20" ht="46.5" customHeight="1">
      <c r="B240" s="9" t="s">
        <v>1361</v>
      </c>
      <c r="C240" s="10" t="s">
        <v>18</v>
      </c>
      <c r="D240" s="10" t="s">
        <v>29</v>
      </c>
      <c r="E240" s="11" t="s">
        <v>74</v>
      </c>
      <c r="F240" s="11" t="s">
        <v>75</v>
      </c>
      <c r="G240" s="11" t="s">
        <v>22</v>
      </c>
      <c r="H240" s="241">
        <v>10000</v>
      </c>
      <c r="I240" s="11" t="s">
        <v>23</v>
      </c>
      <c r="J240" s="10" t="s">
        <v>24</v>
      </c>
      <c r="K240" s="246" t="s">
        <v>25</v>
      </c>
      <c r="L240" s="243" t="s">
        <v>25</v>
      </c>
      <c r="M240" s="9" t="s">
        <v>26</v>
      </c>
      <c r="N240" s="242" t="s">
        <v>32</v>
      </c>
      <c r="O240" s="12"/>
      <c r="P240" s="10" t="s">
        <v>1179</v>
      </c>
      <c r="Q240" s="241">
        <v>10000</v>
      </c>
      <c r="R240" s="241">
        <v>0</v>
      </c>
      <c r="S240" s="220">
        <v>0</v>
      </c>
    </row>
    <row r="241" spans="2:19" ht="46.5" customHeight="1">
      <c r="B241" s="9" t="s">
        <v>1362</v>
      </c>
      <c r="C241" s="10" t="s">
        <v>18</v>
      </c>
      <c r="D241" s="10" t="s">
        <v>29</v>
      </c>
      <c r="E241" s="11" t="s">
        <v>76</v>
      </c>
      <c r="F241" s="11" t="s">
        <v>77</v>
      </c>
      <c r="G241" s="11" t="s">
        <v>22</v>
      </c>
      <c r="H241" s="241">
        <v>18090</v>
      </c>
      <c r="I241" s="11" t="s">
        <v>23</v>
      </c>
      <c r="J241" s="10" t="s">
        <v>24</v>
      </c>
      <c r="K241" s="246">
        <v>44999</v>
      </c>
      <c r="L241" s="13">
        <v>45029</v>
      </c>
      <c r="M241" s="9" t="s">
        <v>26</v>
      </c>
      <c r="N241" s="242" t="s">
        <v>39</v>
      </c>
      <c r="O241" s="12"/>
      <c r="P241" s="10" t="s">
        <v>1176</v>
      </c>
      <c r="Q241" s="241">
        <v>18090</v>
      </c>
      <c r="R241" s="241">
        <v>0</v>
      </c>
      <c r="S241" s="220">
        <v>0</v>
      </c>
    </row>
    <row r="242" spans="2:19" ht="46.5" customHeight="1">
      <c r="B242" s="9" t="s">
        <v>1363</v>
      </c>
      <c r="C242" s="10" t="s">
        <v>18</v>
      </c>
      <c r="D242" s="10" t="s">
        <v>29</v>
      </c>
      <c r="E242" s="11" t="s">
        <v>82</v>
      </c>
      <c r="F242" s="11" t="s">
        <v>83</v>
      </c>
      <c r="G242" s="11" t="s">
        <v>22</v>
      </c>
      <c r="H242" s="241">
        <v>17702.195</v>
      </c>
      <c r="I242" s="11" t="s">
        <v>23</v>
      </c>
      <c r="J242" s="10" t="s">
        <v>24</v>
      </c>
      <c r="K242" s="246">
        <v>45033</v>
      </c>
      <c r="L242" s="13">
        <v>45063</v>
      </c>
      <c r="M242" s="9" t="s">
        <v>26</v>
      </c>
      <c r="N242" s="242" t="s">
        <v>50</v>
      </c>
      <c r="O242" s="12"/>
      <c r="P242" s="10" t="s">
        <v>1178</v>
      </c>
      <c r="Q242" s="241">
        <v>17702.195</v>
      </c>
      <c r="R242" s="241">
        <v>0</v>
      </c>
      <c r="S242" s="220">
        <v>0</v>
      </c>
    </row>
    <row r="243" spans="2:19" ht="46.5" customHeight="1">
      <c r="B243" s="9" t="s">
        <v>1364</v>
      </c>
      <c r="C243" s="10" t="s">
        <v>18</v>
      </c>
      <c r="D243" s="10" t="s">
        <v>29</v>
      </c>
      <c r="E243" s="11" t="s">
        <v>84</v>
      </c>
      <c r="F243" s="11" t="s">
        <v>85</v>
      </c>
      <c r="G243" s="11" t="s">
        <v>22</v>
      </c>
      <c r="H243" s="241">
        <v>40038.699999999997</v>
      </c>
      <c r="I243" s="11" t="s">
        <v>23</v>
      </c>
      <c r="J243" s="10" t="s">
        <v>24</v>
      </c>
      <c r="K243" s="246">
        <v>45044</v>
      </c>
      <c r="L243" s="13">
        <v>45074</v>
      </c>
      <c r="M243" s="9" t="s">
        <v>26</v>
      </c>
      <c r="N243" s="14" t="s">
        <v>68</v>
      </c>
      <c r="O243" s="12"/>
      <c r="P243" s="10" t="s">
        <v>1178</v>
      </c>
      <c r="Q243" s="241">
        <v>28027.65</v>
      </c>
      <c r="R243" s="241">
        <v>12011.049999999996</v>
      </c>
      <c r="S243" s="220">
        <v>0</v>
      </c>
    </row>
    <row r="244" spans="2:19" ht="46.5" customHeight="1">
      <c r="B244" s="9" t="s">
        <v>1365</v>
      </c>
      <c r="C244" s="10" t="s">
        <v>18</v>
      </c>
      <c r="D244" s="10" t="s">
        <v>29</v>
      </c>
      <c r="E244" s="11" t="s">
        <v>86</v>
      </c>
      <c r="F244" s="11" t="s">
        <v>87</v>
      </c>
      <c r="G244" s="11" t="s">
        <v>22</v>
      </c>
      <c r="H244" s="241">
        <v>68000</v>
      </c>
      <c r="I244" s="11" t="s">
        <v>23</v>
      </c>
      <c r="J244" s="10" t="s">
        <v>24</v>
      </c>
      <c r="K244" s="246" t="s">
        <v>25</v>
      </c>
      <c r="L244" s="243" t="s">
        <v>25</v>
      </c>
      <c r="M244" s="9" t="s">
        <v>26</v>
      </c>
      <c r="N244" s="242" t="s">
        <v>32</v>
      </c>
      <c r="O244" s="12"/>
      <c r="P244" s="10" t="s">
        <v>1178</v>
      </c>
      <c r="Q244" s="241">
        <v>68000</v>
      </c>
      <c r="R244" s="241">
        <v>0</v>
      </c>
      <c r="S244" s="220">
        <v>0</v>
      </c>
    </row>
    <row r="245" spans="2:19" ht="46.5" customHeight="1">
      <c r="B245" s="9" t="s">
        <v>1366</v>
      </c>
      <c r="C245" s="8" t="s">
        <v>18</v>
      </c>
      <c r="D245" s="8" t="s">
        <v>19</v>
      </c>
      <c r="E245" s="213" t="s">
        <v>90</v>
      </c>
      <c r="F245" s="213" t="s">
        <v>91</v>
      </c>
      <c r="G245" s="213" t="s">
        <v>22</v>
      </c>
      <c r="H245" s="216">
        <v>30000</v>
      </c>
      <c r="I245" s="8" t="s">
        <v>23</v>
      </c>
      <c r="J245" s="8" t="s">
        <v>24</v>
      </c>
      <c r="K245" s="305" t="s">
        <v>25</v>
      </c>
      <c r="L245" s="262" t="s">
        <v>25</v>
      </c>
      <c r="M245" s="9" t="s">
        <v>26</v>
      </c>
      <c r="N245" s="262" t="s">
        <v>25</v>
      </c>
      <c r="O245" s="332"/>
      <c r="P245" s="8" t="s">
        <v>1177</v>
      </c>
      <c r="Q245" s="216">
        <v>30000</v>
      </c>
      <c r="R245" s="216">
        <v>0</v>
      </c>
      <c r="S245" s="220">
        <v>0</v>
      </c>
    </row>
    <row r="246" spans="2:19" ht="46.5" customHeight="1">
      <c r="B246" s="9" t="s">
        <v>1367</v>
      </c>
      <c r="C246" s="10" t="s">
        <v>18</v>
      </c>
      <c r="D246" s="10" t="s">
        <v>29</v>
      </c>
      <c r="E246" s="11" t="s">
        <v>92</v>
      </c>
      <c r="F246" s="11" t="s">
        <v>93</v>
      </c>
      <c r="G246" s="11" t="s">
        <v>22</v>
      </c>
      <c r="H246" s="241">
        <v>247000</v>
      </c>
      <c r="I246" s="11" t="s">
        <v>23</v>
      </c>
      <c r="J246" s="10" t="s">
        <v>24</v>
      </c>
      <c r="K246" s="246">
        <v>44955</v>
      </c>
      <c r="L246" s="13">
        <v>44985</v>
      </c>
      <c r="M246" s="14" t="s">
        <v>38</v>
      </c>
      <c r="N246" s="242" t="s">
        <v>32</v>
      </c>
      <c r="O246" s="12"/>
      <c r="P246" s="10" t="s">
        <v>1177</v>
      </c>
      <c r="Q246" s="241">
        <v>200000</v>
      </c>
      <c r="R246" s="241">
        <v>47000</v>
      </c>
      <c r="S246" s="220">
        <v>0</v>
      </c>
    </row>
    <row r="247" spans="2:19" ht="46.5" customHeight="1">
      <c r="B247" s="9" t="s">
        <v>1368</v>
      </c>
      <c r="C247" s="10" t="s">
        <v>18</v>
      </c>
      <c r="D247" s="10" t="s">
        <v>29</v>
      </c>
      <c r="E247" s="11" t="s">
        <v>94</v>
      </c>
      <c r="F247" s="11" t="s">
        <v>95</v>
      </c>
      <c r="G247" s="11" t="s">
        <v>22</v>
      </c>
      <c r="H247" s="241">
        <v>12000</v>
      </c>
      <c r="I247" s="11" t="s">
        <v>23</v>
      </c>
      <c r="J247" s="10" t="s">
        <v>24</v>
      </c>
      <c r="K247" s="246">
        <v>45041</v>
      </c>
      <c r="L247" s="13">
        <v>45071</v>
      </c>
      <c r="M247" s="9" t="s">
        <v>26</v>
      </c>
      <c r="N247" s="242" t="s">
        <v>50</v>
      </c>
      <c r="O247" s="12"/>
      <c r="P247" s="10" t="s">
        <v>1178</v>
      </c>
      <c r="Q247" s="241">
        <v>12000</v>
      </c>
      <c r="R247" s="241">
        <v>0</v>
      </c>
      <c r="S247" s="220">
        <v>0</v>
      </c>
    </row>
    <row r="248" spans="2:19" ht="46.5" customHeight="1">
      <c r="B248" s="9" t="s">
        <v>1369</v>
      </c>
      <c r="C248" s="10" t="s">
        <v>18</v>
      </c>
      <c r="D248" s="10" t="s">
        <v>19</v>
      </c>
      <c r="E248" s="11" t="s">
        <v>96</v>
      </c>
      <c r="F248" s="11" t="s">
        <v>97</v>
      </c>
      <c r="G248" s="11" t="s">
        <v>22</v>
      </c>
      <c r="H248" s="241">
        <v>6500</v>
      </c>
      <c r="I248" s="11" t="s">
        <v>23</v>
      </c>
      <c r="J248" s="10" t="s">
        <v>24</v>
      </c>
      <c r="K248" s="246" t="s">
        <v>25</v>
      </c>
      <c r="L248" s="243" t="s">
        <v>25</v>
      </c>
      <c r="M248" s="9" t="s">
        <v>26</v>
      </c>
      <c r="N248" s="242" t="s">
        <v>32</v>
      </c>
      <c r="O248" s="12" t="s">
        <v>98</v>
      </c>
      <c r="P248" s="10" t="s">
        <v>1178</v>
      </c>
      <c r="Q248" s="241">
        <v>6500</v>
      </c>
      <c r="R248" s="241">
        <v>0</v>
      </c>
      <c r="S248" s="220">
        <v>0</v>
      </c>
    </row>
    <row r="249" spans="2:19" ht="46.5" customHeight="1">
      <c r="B249" s="9" t="s">
        <v>1370</v>
      </c>
      <c r="C249" s="10" t="s">
        <v>18</v>
      </c>
      <c r="D249" s="10" t="s">
        <v>19</v>
      </c>
      <c r="E249" s="10" t="s">
        <v>99</v>
      </c>
      <c r="F249" s="10" t="s">
        <v>100</v>
      </c>
      <c r="G249" s="10" t="s">
        <v>22</v>
      </c>
      <c r="H249" s="241">
        <v>31000</v>
      </c>
      <c r="I249" s="11" t="s">
        <v>23</v>
      </c>
      <c r="J249" s="10" t="s">
        <v>24</v>
      </c>
      <c r="K249" s="246" t="s">
        <v>25</v>
      </c>
      <c r="L249" s="243" t="s">
        <v>25</v>
      </c>
      <c r="M249" s="9" t="s">
        <v>26</v>
      </c>
      <c r="N249" s="242" t="s">
        <v>32</v>
      </c>
      <c r="O249" s="15"/>
      <c r="P249" s="10" t="s">
        <v>1178</v>
      </c>
      <c r="Q249" s="241">
        <v>31000</v>
      </c>
      <c r="R249" s="241">
        <v>0</v>
      </c>
      <c r="S249" s="220">
        <v>0</v>
      </c>
    </row>
    <row r="250" spans="2:19" ht="46.5" customHeight="1">
      <c r="B250" s="9" t="s">
        <v>1371</v>
      </c>
      <c r="C250" s="10" t="s">
        <v>18</v>
      </c>
      <c r="D250" s="10" t="s">
        <v>19</v>
      </c>
      <c r="E250" s="11" t="s">
        <v>107</v>
      </c>
      <c r="F250" s="11" t="s">
        <v>108</v>
      </c>
      <c r="G250" s="11" t="s">
        <v>22</v>
      </c>
      <c r="H250" s="241">
        <v>19500</v>
      </c>
      <c r="I250" s="11" t="s">
        <v>23</v>
      </c>
      <c r="J250" s="10" t="s">
        <v>24</v>
      </c>
      <c r="K250" s="246" t="s">
        <v>25</v>
      </c>
      <c r="L250" s="243" t="s">
        <v>25</v>
      </c>
      <c r="M250" s="9" t="s">
        <v>26</v>
      </c>
      <c r="N250" s="242" t="s">
        <v>32</v>
      </c>
      <c r="O250" s="12" t="s">
        <v>98</v>
      </c>
      <c r="P250" s="10" t="s">
        <v>1178</v>
      </c>
      <c r="Q250" s="241">
        <v>19500</v>
      </c>
      <c r="R250" s="241">
        <v>0</v>
      </c>
      <c r="S250" s="220">
        <v>0</v>
      </c>
    </row>
    <row r="251" spans="2:19" ht="25.5">
      <c r="B251" s="9" t="s">
        <v>1372</v>
      </c>
      <c r="C251" s="8" t="s">
        <v>18</v>
      </c>
      <c r="D251" s="8" t="s">
        <v>19</v>
      </c>
      <c r="E251" s="213" t="s">
        <v>116</v>
      </c>
      <c r="F251" s="213" t="s">
        <v>117</v>
      </c>
      <c r="G251" s="213" t="s">
        <v>22</v>
      </c>
      <c r="H251" s="216">
        <v>128003.12</v>
      </c>
      <c r="I251" s="8" t="s">
        <v>23</v>
      </c>
      <c r="J251" s="8" t="s">
        <v>24</v>
      </c>
      <c r="K251" s="305" t="s">
        <v>25</v>
      </c>
      <c r="L251" s="262" t="s">
        <v>25</v>
      </c>
      <c r="M251" s="9" t="s">
        <v>26</v>
      </c>
      <c r="N251" s="262" t="s">
        <v>25</v>
      </c>
      <c r="O251" s="12"/>
      <c r="P251" s="8" t="s">
        <v>1178</v>
      </c>
      <c r="Q251" s="334">
        <v>128003.12</v>
      </c>
      <c r="R251" s="216">
        <v>0</v>
      </c>
      <c r="S251" s="220">
        <v>0</v>
      </c>
    </row>
    <row r="252" spans="2:19" ht="46.5" customHeight="1">
      <c r="B252" s="9" t="s">
        <v>1373</v>
      </c>
      <c r="C252" s="8" t="s">
        <v>18</v>
      </c>
      <c r="D252" s="8" t="s">
        <v>19</v>
      </c>
      <c r="E252" s="213" t="s">
        <v>120</v>
      </c>
      <c r="F252" s="213" t="s">
        <v>121</v>
      </c>
      <c r="G252" s="213" t="s">
        <v>22</v>
      </c>
      <c r="H252" s="216">
        <v>50645</v>
      </c>
      <c r="I252" s="8" t="s">
        <v>23</v>
      </c>
      <c r="J252" s="8" t="s">
        <v>24</v>
      </c>
      <c r="K252" s="305" t="s">
        <v>25</v>
      </c>
      <c r="L252" s="262" t="s">
        <v>25</v>
      </c>
      <c r="M252" s="9" t="s">
        <v>26</v>
      </c>
      <c r="N252" s="262" t="s">
        <v>25</v>
      </c>
      <c r="O252" s="12"/>
      <c r="P252" s="8" t="s">
        <v>1178</v>
      </c>
      <c r="Q252" s="216">
        <v>50645</v>
      </c>
      <c r="R252" s="216">
        <v>0</v>
      </c>
      <c r="S252" s="220">
        <v>0</v>
      </c>
    </row>
    <row r="253" spans="2:19" ht="46.5" customHeight="1">
      <c r="B253" s="9" t="s">
        <v>1374</v>
      </c>
      <c r="C253" s="8" t="s">
        <v>18</v>
      </c>
      <c r="D253" s="8" t="s">
        <v>19</v>
      </c>
      <c r="E253" s="335" t="s">
        <v>129</v>
      </c>
      <c r="F253" s="335" t="s">
        <v>130</v>
      </c>
      <c r="G253" s="213" t="s">
        <v>22</v>
      </c>
      <c r="H253" s="336">
        <v>1500</v>
      </c>
      <c r="I253" s="8" t="s">
        <v>23</v>
      </c>
      <c r="J253" s="8" t="s">
        <v>24</v>
      </c>
      <c r="K253" s="305" t="s">
        <v>25</v>
      </c>
      <c r="L253" s="262" t="s">
        <v>25</v>
      </c>
      <c r="M253" s="9" t="s">
        <v>26</v>
      </c>
      <c r="N253" s="262" t="s">
        <v>25</v>
      </c>
      <c r="O253" s="332"/>
      <c r="P253" s="8" t="s">
        <v>1175</v>
      </c>
      <c r="Q253" s="336">
        <v>1500</v>
      </c>
      <c r="R253" s="216">
        <v>0</v>
      </c>
      <c r="S253" s="220">
        <v>0</v>
      </c>
    </row>
    <row r="254" spans="2:19" ht="46.5" customHeight="1">
      <c r="B254" s="9" t="s">
        <v>1375</v>
      </c>
      <c r="C254" s="10" t="s">
        <v>18</v>
      </c>
      <c r="D254" s="10" t="s">
        <v>29</v>
      </c>
      <c r="E254" s="11" t="s">
        <v>131</v>
      </c>
      <c r="F254" s="11" t="s">
        <v>132</v>
      </c>
      <c r="G254" s="11" t="s">
        <v>22</v>
      </c>
      <c r="H254" s="241">
        <v>1500</v>
      </c>
      <c r="I254" s="11" t="s">
        <v>23</v>
      </c>
      <c r="J254" s="10" t="s">
        <v>24</v>
      </c>
      <c r="K254" s="246" t="s">
        <v>25</v>
      </c>
      <c r="L254" s="243" t="s">
        <v>25</v>
      </c>
      <c r="M254" s="9" t="s">
        <v>26</v>
      </c>
      <c r="N254" s="242" t="s">
        <v>32</v>
      </c>
      <c r="O254" s="12"/>
      <c r="P254" s="10" t="s">
        <v>1175</v>
      </c>
      <c r="Q254" s="241">
        <v>1500</v>
      </c>
      <c r="R254" s="241">
        <v>0</v>
      </c>
      <c r="S254" s="220">
        <v>0</v>
      </c>
    </row>
    <row r="255" spans="2:19" ht="46.5" customHeight="1">
      <c r="B255" s="9" t="s">
        <v>1376</v>
      </c>
      <c r="C255" s="10" t="s">
        <v>18</v>
      </c>
      <c r="D255" s="10" t="s">
        <v>29</v>
      </c>
      <c r="E255" s="11" t="s">
        <v>133</v>
      </c>
      <c r="F255" s="11" t="s">
        <v>134</v>
      </c>
      <c r="G255" s="11" t="s">
        <v>22</v>
      </c>
      <c r="H255" s="241">
        <v>80000</v>
      </c>
      <c r="I255" s="11" t="s">
        <v>23</v>
      </c>
      <c r="J255" s="10" t="s">
        <v>24</v>
      </c>
      <c r="K255" s="246" t="s">
        <v>25</v>
      </c>
      <c r="L255" s="243" t="s">
        <v>25</v>
      </c>
      <c r="M255" s="9" t="s">
        <v>26</v>
      </c>
      <c r="N255" s="242" t="s">
        <v>32</v>
      </c>
      <c r="O255" s="12" t="s">
        <v>135</v>
      </c>
      <c r="P255" s="10" t="s">
        <v>1176</v>
      </c>
      <c r="Q255" s="255">
        <v>80000</v>
      </c>
      <c r="R255" s="241">
        <v>0</v>
      </c>
      <c r="S255" s="220">
        <v>0</v>
      </c>
    </row>
    <row r="256" spans="2:19" ht="46.5" customHeight="1">
      <c r="B256" s="9" t="s">
        <v>1377</v>
      </c>
      <c r="C256" s="10" t="s">
        <v>18</v>
      </c>
      <c r="D256" s="10" t="s">
        <v>136</v>
      </c>
      <c r="E256" s="8" t="s">
        <v>137</v>
      </c>
      <c r="F256" s="8" t="s">
        <v>134</v>
      </c>
      <c r="G256" s="8" t="s">
        <v>104</v>
      </c>
      <c r="H256" s="216">
        <v>30000</v>
      </c>
      <c r="I256" s="261" t="s">
        <v>23</v>
      </c>
      <c r="J256" s="10" t="s">
        <v>24</v>
      </c>
      <c r="K256" s="246">
        <v>45031</v>
      </c>
      <c r="L256" s="262">
        <v>45061</v>
      </c>
      <c r="M256" s="9" t="s">
        <v>26</v>
      </c>
      <c r="N256" s="9" t="s">
        <v>138</v>
      </c>
      <c r="O256" s="12" t="s">
        <v>135</v>
      </c>
      <c r="P256" s="10" t="s">
        <v>1176</v>
      </c>
      <c r="Q256" s="216">
        <v>30000</v>
      </c>
      <c r="R256" s="216">
        <v>0</v>
      </c>
      <c r="S256" s="220">
        <v>0</v>
      </c>
    </row>
    <row r="257" spans="2:19" ht="46.5" customHeight="1">
      <c r="B257" s="9" t="s">
        <v>1378</v>
      </c>
      <c r="C257" s="10" t="s">
        <v>18</v>
      </c>
      <c r="D257" s="10" t="s">
        <v>29</v>
      </c>
      <c r="E257" s="11" t="s">
        <v>139</v>
      </c>
      <c r="F257" s="11" t="s">
        <v>140</v>
      </c>
      <c r="G257" s="11" t="s">
        <v>22</v>
      </c>
      <c r="H257" s="241">
        <v>3000</v>
      </c>
      <c r="I257" s="11" t="s">
        <v>23</v>
      </c>
      <c r="J257" s="10" t="s">
        <v>24</v>
      </c>
      <c r="K257" s="246" t="s">
        <v>25</v>
      </c>
      <c r="L257" s="13" t="s">
        <v>25</v>
      </c>
      <c r="M257" s="9" t="s">
        <v>26</v>
      </c>
      <c r="N257" s="14" t="s">
        <v>32</v>
      </c>
      <c r="O257" s="12"/>
      <c r="P257" s="10" t="s">
        <v>1176</v>
      </c>
      <c r="Q257" s="241">
        <v>3000</v>
      </c>
      <c r="R257" s="241">
        <v>0</v>
      </c>
      <c r="S257" s="220">
        <v>0</v>
      </c>
    </row>
    <row r="258" spans="2:19" ht="46.5" customHeight="1">
      <c r="B258" s="9" t="s">
        <v>1379</v>
      </c>
      <c r="C258" s="8" t="s">
        <v>18</v>
      </c>
      <c r="D258" s="8" t="s">
        <v>19</v>
      </c>
      <c r="E258" s="213" t="s">
        <v>141</v>
      </c>
      <c r="F258" s="213" t="s">
        <v>142</v>
      </c>
      <c r="G258" s="213" t="s">
        <v>22</v>
      </c>
      <c r="H258" s="216">
        <v>6900</v>
      </c>
      <c r="I258" s="8" t="s">
        <v>23</v>
      </c>
      <c r="J258" s="8" t="s">
        <v>24</v>
      </c>
      <c r="K258" s="305" t="s">
        <v>25</v>
      </c>
      <c r="L258" s="262" t="s">
        <v>25</v>
      </c>
      <c r="M258" s="9" t="s">
        <v>26</v>
      </c>
      <c r="N258" s="262" t="s">
        <v>25</v>
      </c>
      <c r="O258" s="332"/>
      <c r="P258" s="10" t="s">
        <v>1176</v>
      </c>
      <c r="Q258" s="216">
        <v>6900</v>
      </c>
      <c r="R258" s="216">
        <v>0</v>
      </c>
      <c r="S258" s="220">
        <v>0</v>
      </c>
    </row>
    <row r="259" spans="2:19" ht="46.5" customHeight="1">
      <c r="B259" s="9" t="s">
        <v>1380</v>
      </c>
      <c r="C259" s="10" t="s">
        <v>18</v>
      </c>
      <c r="D259" s="10" t="s">
        <v>29</v>
      </c>
      <c r="E259" s="11" t="s">
        <v>143</v>
      </c>
      <c r="F259" s="11" t="s">
        <v>144</v>
      </c>
      <c r="G259" s="11" t="s">
        <v>22</v>
      </c>
      <c r="H259" s="241">
        <v>2000</v>
      </c>
      <c r="I259" s="11" t="s">
        <v>23</v>
      </c>
      <c r="J259" s="10" t="s">
        <v>24</v>
      </c>
      <c r="K259" s="246" t="s">
        <v>25</v>
      </c>
      <c r="L259" s="243" t="s">
        <v>25</v>
      </c>
      <c r="M259" s="9" t="s">
        <v>26</v>
      </c>
      <c r="N259" s="242" t="s">
        <v>32</v>
      </c>
      <c r="O259" s="12"/>
      <c r="P259" s="10" t="s">
        <v>1176</v>
      </c>
      <c r="Q259" s="241">
        <v>2000</v>
      </c>
      <c r="R259" s="241">
        <v>0</v>
      </c>
      <c r="S259" s="220">
        <v>0</v>
      </c>
    </row>
    <row r="260" spans="2:19" ht="46.5" customHeight="1">
      <c r="B260" s="9" t="s">
        <v>1381</v>
      </c>
      <c r="C260" s="221" t="s">
        <v>18</v>
      </c>
      <c r="D260" s="221" t="s">
        <v>145</v>
      </c>
      <c r="E260" s="10" t="s">
        <v>146</v>
      </c>
      <c r="F260" s="10" t="s">
        <v>147</v>
      </c>
      <c r="G260" s="221" t="s">
        <v>22</v>
      </c>
      <c r="H260" s="290">
        <v>400</v>
      </c>
      <c r="I260" s="221" t="s">
        <v>23</v>
      </c>
      <c r="J260" s="221" t="s">
        <v>24</v>
      </c>
      <c r="K260" s="337">
        <v>45077</v>
      </c>
      <c r="L260" s="262">
        <v>45107</v>
      </c>
      <c r="M260" s="9" t="s">
        <v>26</v>
      </c>
      <c r="N260" s="271" t="s">
        <v>106</v>
      </c>
      <c r="O260" s="15" t="s">
        <v>148</v>
      </c>
      <c r="P260" s="10" t="s">
        <v>1176</v>
      </c>
      <c r="Q260" s="290">
        <v>400</v>
      </c>
      <c r="R260" s="241">
        <v>0</v>
      </c>
      <c r="S260" s="220">
        <v>0</v>
      </c>
    </row>
    <row r="261" spans="2:19" ht="46.5" customHeight="1">
      <c r="B261" s="9" t="s">
        <v>1382</v>
      </c>
      <c r="C261" s="10" t="s">
        <v>18</v>
      </c>
      <c r="D261" s="10" t="s">
        <v>149</v>
      </c>
      <c r="E261" s="10" t="s">
        <v>150</v>
      </c>
      <c r="F261" s="10" t="s">
        <v>147</v>
      </c>
      <c r="G261" s="221" t="s">
        <v>22</v>
      </c>
      <c r="H261" s="293">
        <v>750</v>
      </c>
      <c r="I261" s="221" t="s">
        <v>23</v>
      </c>
      <c r="J261" s="10" t="s">
        <v>24</v>
      </c>
      <c r="K261" s="246">
        <v>45016</v>
      </c>
      <c r="L261" s="262">
        <v>45046</v>
      </c>
      <c r="M261" s="9" t="s">
        <v>26</v>
      </c>
      <c r="N261" s="294" t="s">
        <v>106</v>
      </c>
      <c r="O261" s="15" t="s">
        <v>148</v>
      </c>
      <c r="P261" s="10" t="s">
        <v>1176</v>
      </c>
      <c r="Q261" s="241">
        <v>750</v>
      </c>
      <c r="R261" s="241">
        <v>0</v>
      </c>
      <c r="S261" s="220">
        <v>0</v>
      </c>
    </row>
    <row r="262" spans="2:19" ht="46.5" customHeight="1">
      <c r="B262" s="9" t="s">
        <v>1383</v>
      </c>
      <c r="C262" s="10" t="s">
        <v>18</v>
      </c>
      <c r="D262" s="10" t="s">
        <v>151</v>
      </c>
      <c r="E262" s="10" t="s">
        <v>152</v>
      </c>
      <c r="F262" s="10" t="s">
        <v>147</v>
      </c>
      <c r="G262" s="10" t="s">
        <v>22</v>
      </c>
      <c r="H262" s="241">
        <v>1200</v>
      </c>
      <c r="I262" s="10" t="s">
        <v>23</v>
      </c>
      <c r="J262" s="10" t="s">
        <v>24</v>
      </c>
      <c r="K262" s="246" t="s">
        <v>153</v>
      </c>
      <c r="L262" s="13" t="s">
        <v>153</v>
      </c>
      <c r="M262" s="9" t="s">
        <v>26</v>
      </c>
      <c r="N262" s="14" t="s">
        <v>153</v>
      </c>
      <c r="O262" s="15" t="s">
        <v>148</v>
      </c>
      <c r="P262" s="10" t="s">
        <v>1179</v>
      </c>
      <c r="Q262" s="241">
        <v>1200</v>
      </c>
      <c r="R262" s="241">
        <v>0</v>
      </c>
      <c r="S262" s="220">
        <v>0</v>
      </c>
    </row>
    <row r="263" spans="2:19" ht="46.5" customHeight="1">
      <c r="B263" s="9" t="s">
        <v>1384</v>
      </c>
      <c r="C263" s="8" t="s">
        <v>18</v>
      </c>
      <c r="D263" s="8" t="s">
        <v>154</v>
      </c>
      <c r="E263" s="8" t="s">
        <v>155</v>
      </c>
      <c r="F263" s="8" t="s">
        <v>147</v>
      </c>
      <c r="G263" s="8" t="s">
        <v>22</v>
      </c>
      <c r="H263" s="216">
        <v>100000</v>
      </c>
      <c r="I263" s="8" t="s">
        <v>23</v>
      </c>
      <c r="J263" s="8" t="s">
        <v>24</v>
      </c>
      <c r="K263" s="305" t="s">
        <v>156</v>
      </c>
      <c r="L263" s="262" t="s">
        <v>156</v>
      </c>
      <c r="M263" s="9" t="s">
        <v>26</v>
      </c>
      <c r="N263" s="9" t="s">
        <v>157</v>
      </c>
      <c r="O263" s="15" t="s">
        <v>148</v>
      </c>
      <c r="P263" s="10" t="s">
        <v>1179</v>
      </c>
      <c r="Q263" s="216">
        <v>50000</v>
      </c>
      <c r="R263" s="241">
        <v>50000</v>
      </c>
      <c r="S263" s="220">
        <v>0</v>
      </c>
    </row>
    <row r="264" spans="2:19" ht="51">
      <c r="B264" s="9" t="s">
        <v>1385</v>
      </c>
      <c r="C264" s="8" t="s">
        <v>18</v>
      </c>
      <c r="D264" s="8" t="s">
        <v>158</v>
      </c>
      <c r="E264" s="8" t="s">
        <v>159</v>
      </c>
      <c r="F264" s="8" t="s">
        <v>160</v>
      </c>
      <c r="G264" s="8" t="s">
        <v>22</v>
      </c>
      <c r="H264" s="216">
        <v>3000</v>
      </c>
      <c r="I264" s="8" t="s">
        <v>23</v>
      </c>
      <c r="J264" s="8" t="s">
        <v>24</v>
      </c>
      <c r="K264" s="305">
        <v>44931</v>
      </c>
      <c r="L264" s="262">
        <v>44956</v>
      </c>
      <c r="M264" s="9" t="s">
        <v>26</v>
      </c>
      <c r="N264" s="9" t="s">
        <v>161</v>
      </c>
      <c r="O264" s="15" t="s">
        <v>148</v>
      </c>
      <c r="P264" s="8" t="s">
        <v>1179</v>
      </c>
      <c r="Q264" s="216">
        <v>3000</v>
      </c>
      <c r="R264" s="216">
        <v>0</v>
      </c>
      <c r="S264" s="220">
        <v>0</v>
      </c>
    </row>
    <row r="265" spans="2:19" ht="51">
      <c r="B265" s="9" t="s">
        <v>1386</v>
      </c>
      <c r="C265" s="8" t="s">
        <v>18</v>
      </c>
      <c r="D265" s="8" t="s">
        <v>158</v>
      </c>
      <c r="E265" s="8" t="s">
        <v>162</v>
      </c>
      <c r="F265" s="8" t="s">
        <v>160</v>
      </c>
      <c r="G265" s="8" t="s">
        <v>22</v>
      </c>
      <c r="H265" s="296">
        <v>5000</v>
      </c>
      <c r="I265" s="8" t="s">
        <v>23</v>
      </c>
      <c r="J265" s="8" t="s">
        <v>24</v>
      </c>
      <c r="K265" s="305" t="s">
        <v>161</v>
      </c>
      <c r="L265" s="262" t="s">
        <v>161</v>
      </c>
      <c r="M265" s="9" t="s">
        <v>26</v>
      </c>
      <c r="N265" s="9" t="s">
        <v>161</v>
      </c>
      <c r="O265" s="15" t="s">
        <v>148</v>
      </c>
      <c r="P265" s="8" t="s">
        <v>1179</v>
      </c>
      <c r="Q265" s="296">
        <v>5000</v>
      </c>
      <c r="R265" s="216">
        <v>0</v>
      </c>
      <c r="S265" s="220">
        <v>0</v>
      </c>
    </row>
    <row r="266" spans="2:19" ht="46.5" customHeight="1">
      <c r="B266" s="9" t="s">
        <v>1387</v>
      </c>
      <c r="C266" s="228" t="s">
        <v>18</v>
      </c>
      <c r="D266" s="221" t="s">
        <v>163</v>
      </c>
      <c r="E266" s="228" t="s">
        <v>164</v>
      </c>
      <c r="F266" s="228" t="s">
        <v>165</v>
      </c>
      <c r="G266" s="228" t="s">
        <v>22</v>
      </c>
      <c r="H266" s="290">
        <v>4000</v>
      </c>
      <c r="I266" s="228" t="s">
        <v>23</v>
      </c>
      <c r="J266" s="228" t="s">
        <v>24</v>
      </c>
      <c r="K266" s="338" t="s">
        <v>153</v>
      </c>
      <c r="L266" s="288" t="s">
        <v>153</v>
      </c>
      <c r="M266" s="9" t="s">
        <v>26</v>
      </c>
      <c r="N266" s="339" t="s">
        <v>166</v>
      </c>
      <c r="O266" s="15"/>
      <c r="P266" s="10" t="s">
        <v>1179</v>
      </c>
      <c r="Q266" s="241">
        <v>3000</v>
      </c>
      <c r="R266" s="241">
        <v>1000</v>
      </c>
      <c r="S266" s="220">
        <v>0</v>
      </c>
    </row>
    <row r="267" spans="2:19" ht="46.5" customHeight="1">
      <c r="B267" s="9" t="s">
        <v>1388</v>
      </c>
      <c r="C267" s="10" t="s">
        <v>18</v>
      </c>
      <c r="D267" s="10" t="s">
        <v>151</v>
      </c>
      <c r="E267" s="10" t="s">
        <v>167</v>
      </c>
      <c r="F267" s="10" t="s">
        <v>168</v>
      </c>
      <c r="G267" s="10" t="s">
        <v>22</v>
      </c>
      <c r="H267" s="241">
        <v>1800</v>
      </c>
      <c r="I267" s="10" t="s">
        <v>23</v>
      </c>
      <c r="J267" s="10" t="s">
        <v>24</v>
      </c>
      <c r="K267" s="246">
        <v>45017</v>
      </c>
      <c r="L267" s="262">
        <v>45047</v>
      </c>
      <c r="M267" s="9" t="s">
        <v>26</v>
      </c>
      <c r="N267" s="9" t="s">
        <v>106</v>
      </c>
      <c r="O267" s="15"/>
      <c r="P267" s="10" t="s">
        <v>1179</v>
      </c>
      <c r="Q267" s="241">
        <v>1800</v>
      </c>
      <c r="R267" s="241">
        <v>0</v>
      </c>
      <c r="S267" s="220">
        <v>0</v>
      </c>
    </row>
    <row r="268" spans="2:19" ht="46.5" customHeight="1">
      <c r="B268" s="9" t="s">
        <v>1389</v>
      </c>
      <c r="C268" s="10" t="s">
        <v>18</v>
      </c>
      <c r="D268" s="10" t="s">
        <v>151</v>
      </c>
      <c r="E268" s="8" t="s">
        <v>169</v>
      </c>
      <c r="F268" s="10" t="s">
        <v>168</v>
      </c>
      <c r="G268" s="10" t="s">
        <v>22</v>
      </c>
      <c r="H268" s="216">
        <v>1600</v>
      </c>
      <c r="I268" s="10" t="s">
        <v>23</v>
      </c>
      <c r="J268" s="8" t="s">
        <v>24</v>
      </c>
      <c r="K268" s="305" t="s">
        <v>153</v>
      </c>
      <c r="L268" s="13" t="s">
        <v>153</v>
      </c>
      <c r="M268" s="9" t="s">
        <v>26</v>
      </c>
      <c r="N268" s="14" t="s">
        <v>153</v>
      </c>
      <c r="O268" s="273"/>
      <c r="P268" s="8" t="s">
        <v>1179</v>
      </c>
      <c r="Q268" s="216">
        <v>1600</v>
      </c>
      <c r="R268" s="216">
        <v>0</v>
      </c>
      <c r="S268" s="220">
        <v>0</v>
      </c>
    </row>
    <row r="269" spans="2:19" ht="46.5" customHeight="1">
      <c r="B269" s="9" t="s">
        <v>1390</v>
      </c>
      <c r="C269" s="228" t="s">
        <v>18</v>
      </c>
      <c r="D269" s="221" t="s">
        <v>163</v>
      </c>
      <c r="E269" s="228" t="s">
        <v>170</v>
      </c>
      <c r="F269" s="228" t="s">
        <v>171</v>
      </c>
      <c r="G269" s="228" t="s">
        <v>22</v>
      </c>
      <c r="H269" s="290">
        <v>25000</v>
      </c>
      <c r="I269" s="228" t="s">
        <v>23</v>
      </c>
      <c r="J269" s="228" t="s">
        <v>24</v>
      </c>
      <c r="K269" s="338" t="s">
        <v>153</v>
      </c>
      <c r="L269" s="262" t="s">
        <v>153</v>
      </c>
      <c r="M269" s="9" t="s">
        <v>26</v>
      </c>
      <c r="N269" s="339" t="s">
        <v>166</v>
      </c>
      <c r="O269" s="340"/>
      <c r="P269" s="10" t="s">
        <v>1179</v>
      </c>
      <c r="Q269" s="241">
        <v>15000</v>
      </c>
      <c r="R269" s="241">
        <v>10000</v>
      </c>
      <c r="S269" s="220">
        <v>0</v>
      </c>
    </row>
    <row r="270" spans="2:19" ht="46.5" customHeight="1">
      <c r="B270" s="9" t="s">
        <v>1391</v>
      </c>
      <c r="C270" s="10" t="s">
        <v>18</v>
      </c>
      <c r="D270" s="10" t="s">
        <v>29</v>
      </c>
      <c r="E270" s="11" t="s">
        <v>172</v>
      </c>
      <c r="F270" s="11" t="s">
        <v>173</v>
      </c>
      <c r="G270" s="11" t="s">
        <v>22</v>
      </c>
      <c r="H270" s="241">
        <v>2600</v>
      </c>
      <c r="I270" s="11" t="s">
        <v>23</v>
      </c>
      <c r="J270" s="10" t="s">
        <v>24</v>
      </c>
      <c r="K270" s="246" t="s">
        <v>25</v>
      </c>
      <c r="L270" s="243" t="s">
        <v>25</v>
      </c>
      <c r="M270" s="9" t="s">
        <v>26</v>
      </c>
      <c r="N270" s="242" t="s">
        <v>32</v>
      </c>
      <c r="O270" s="12" t="s">
        <v>174</v>
      </c>
      <c r="P270" s="10" t="s">
        <v>1178</v>
      </c>
      <c r="Q270" s="241">
        <v>2600</v>
      </c>
      <c r="R270" s="241">
        <v>0</v>
      </c>
      <c r="S270" s="220">
        <v>0</v>
      </c>
    </row>
    <row r="271" spans="2:19" ht="46.5" customHeight="1">
      <c r="B271" s="9" t="s">
        <v>1392</v>
      </c>
      <c r="C271" s="8" t="s">
        <v>18</v>
      </c>
      <c r="D271" s="8" t="s">
        <v>158</v>
      </c>
      <c r="E271" s="8" t="s">
        <v>175</v>
      </c>
      <c r="F271" s="8" t="s">
        <v>176</v>
      </c>
      <c r="G271" s="8" t="s">
        <v>22</v>
      </c>
      <c r="H271" s="216">
        <v>3000</v>
      </c>
      <c r="I271" s="8" t="s">
        <v>23</v>
      </c>
      <c r="J271" s="8" t="s">
        <v>24</v>
      </c>
      <c r="K271" s="305">
        <v>45077</v>
      </c>
      <c r="L271" s="262">
        <v>45107</v>
      </c>
      <c r="M271" s="9" t="s">
        <v>26</v>
      </c>
      <c r="N271" s="9" t="s">
        <v>177</v>
      </c>
      <c r="O271" s="15" t="s">
        <v>174</v>
      </c>
      <c r="P271" s="8" t="s">
        <v>1178</v>
      </c>
      <c r="Q271" s="216">
        <v>3000</v>
      </c>
      <c r="R271" s="216">
        <v>0</v>
      </c>
      <c r="S271" s="220">
        <v>0</v>
      </c>
    </row>
    <row r="272" spans="2:19" ht="46.5" customHeight="1">
      <c r="B272" s="9" t="s">
        <v>1393</v>
      </c>
      <c r="C272" s="10" t="s">
        <v>18</v>
      </c>
      <c r="D272" s="8" t="s">
        <v>158</v>
      </c>
      <c r="E272" s="8" t="s">
        <v>178</v>
      </c>
      <c r="F272" s="8" t="s">
        <v>176</v>
      </c>
      <c r="G272" s="8" t="s">
        <v>22</v>
      </c>
      <c r="H272" s="296">
        <v>7500</v>
      </c>
      <c r="I272" s="8" t="s">
        <v>23</v>
      </c>
      <c r="J272" s="10" t="s">
        <v>24</v>
      </c>
      <c r="K272" s="246" t="s">
        <v>161</v>
      </c>
      <c r="L272" s="262" t="s">
        <v>161</v>
      </c>
      <c r="M272" s="9" t="s">
        <v>26</v>
      </c>
      <c r="N272" s="9" t="s">
        <v>161</v>
      </c>
      <c r="O272" s="15" t="s">
        <v>174</v>
      </c>
      <c r="P272" s="10" t="s">
        <v>1178</v>
      </c>
      <c r="Q272" s="296">
        <v>7500</v>
      </c>
      <c r="R272" s="241">
        <v>0</v>
      </c>
      <c r="S272" s="220">
        <v>0</v>
      </c>
    </row>
    <row r="273" spans="2:19" ht="46.5" customHeight="1">
      <c r="B273" s="9" t="s">
        <v>1394</v>
      </c>
      <c r="C273" s="10" t="s">
        <v>18</v>
      </c>
      <c r="D273" s="10" t="s">
        <v>29</v>
      </c>
      <c r="E273" s="8" t="s">
        <v>179</v>
      </c>
      <c r="F273" s="8" t="s">
        <v>176</v>
      </c>
      <c r="G273" s="10" t="s">
        <v>22</v>
      </c>
      <c r="H273" s="241">
        <v>3900</v>
      </c>
      <c r="I273" s="11" t="s">
        <v>23</v>
      </c>
      <c r="J273" s="10" t="s">
        <v>24</v>
      </c>
      <c r="K273" s="246" t="s">
        <v>25</v>
      </c>
      <c r="L273" s="243" t="s">
        <v>25</v>
      </c>
      <c r="M273" s="9" t="s">
        <v>26</v>
      </c>
      <c r="N273" s="242" t="s">
        <v>32</v>
      </c>
      <c r="O273" s="15" t="s">
        <v>174</v>
      </c>
      <c r="P273" s="10" t="s">
        <v>1178</v>
      </c>
      <c r="Q273" s="216">
        <v>3900</v>
      </c>
      <c r="R273" s="241">
        <v>0</v>
      </c>
      <c r="S273" s="220">
        <v>0</v>
      </c>
    </row>
    <row r="274" spans="2:19" ht="46.5" customHeight="1">
      <c r="B274" s="9" t="s">
        <v>1395</v>
      </c>
      <c r="C274" s="10" t="s">
        <v>18</v>
      </c>
      <c r="D274" s="10" t="s">
        <v>29</v>
      </c>
      <c r="E274" s="11" t="s">
        <v>180</v>
      </c>
      <c r="F274" s="11" t="s">
        <v>176</v>
      </c>
      <c r="G274" s="11" t="s">
        <v>22</v>
      </c>
      <c r="H274" s="241">
        <v>39000</v>
      </c>
      <c r="I274" s="11" t="s">
        <v>23</v>
      </c>
      <c r="J274" s="10" t="s">
        <v>24</v>
      </c>
      <c r="K274" s="246" t="s">
        <v>25</v>
      </c>
      <c r="L274" s="243" t="s">
        <v>25</v>
      </c>
      <c r="M274" s="9" t="s">
        <v>26</v>
      </c>
      <c r="N274" s="242" t="s">
        <v>32</v>
      </c>
      <c r="O274" s="12" t="s">
        <v>174</v>
      </c>
      <c r="P274" s="10" t="s">
        <v>1178</v>
      </c>
      <c r="Q274" s="241">
        <v>39000</v>
      </c>
      <c r="R274" s="241">
        <v>0</v>
      </c>
      <c r="S274" s="220">
        <v>0</v>
      </c>
    </row>
    <row r="275" spans="2:19" ht="46.5" customHeight="1">
      <c r="B275" s="9" t="s">
        <v>1396</v>
      </c>
      <c r="C275" s="10" t="s">
        <v>18</v>
      </c>
      <c r="D275" s="10" t="s">
        <v>19</v>
      </c>
      <c r="E275" s="11" t="s">
        <v>181</v>
      </c>
      <c r="F275" s="11" t="s">
        <v>182</v>
      </c>
      <c r="G275" s="11" t="s">
        <v>22</v>
      </c>
      <c r="H275" s="241">
        <v>19000</v>
      </c>
      <c r="I275" s="11" t="s">
        <v>23</v>
      </c>
      <c r="J275" s="10" t="s">
        <v>24</v>
      </c>
      <c r="K275" s="246" t="s">
        <v>25</v>
      </c>
      <c r="L275" s="243" t="s">
        <v>25</v>
      </c>
      <c r="M275" s="9" t="s">
        <v>26</v>
      </c>
      <c r="N275" s="242" t="s">
        <v>32</v>
      </c>
      <c r="O275" s="12" t="s">
        <v>174</v>
      </c>
      <c r="P275" s="10" t="s">
        <v>1178</v>
      </c>
      <c r="Q275" s="241">
        <v>19000</v>
      </c>
      <c r="R275" s="241">
        <v>0</v>
      </c>
      <c r="S275" s="220">
        <v>0</v>
      </c>
    </row>
    <row r="276" spans="2:19" ht="46.5" customHeight="1">
      <c r="B276" s="9" t="s">
        <v>1397</v>
      </c>
      <c r="C276" s="10" t="s">
        <v>18</v>
      </c>
      <c r="D276" s="10" t="s">
        <v>29</v>
      </c>
      <c r="E276" s="11" t="s">
        <v>183</v>
      </c>
      <c r="F276" s="11" t="s">
        <v>184</v>
      </c>
      <c r="G276" s="11" t="s">
        <v>22</v>
      </c>
      <c r="H276" s="241">
        <v>6200</v>
      </c>
      <c r="I276" s="11" t="s">
        <v>23</v>
      </c>
      <c r="J276" s="10" t="s">
        <v>24</v>
      </c>
      <c r="K276" s="246" t="s">
        <v>25</v>
      </c>
      <c r="L276" s="243" t="s">
        <v>25</v>
      </c>
      <c r="M276" s="9" t="s">
        <v>26</v>
      </c>
      <c r="N276" s="242" t="s">
        <v>32</v>
      </c>
      <c r="O276" s="12" t="s">
        <v>174</v>
      </c>
      <c r="P276" s="10" t="s">
        <v>1178</v>
      </c>
      <c r="Q276" s="241">
        <v>6200</v>
      </c>
      <c r="R276" s="241">
        <v>0</v>
      </c>
      <c r="S276" s="220">
        <v>0</v>
      </c>
    </row>
    <row r="277" spans="2:19" ht="46.5" customHeight="1">
      <c r="B277" s="9" t="s">
        <v>1398</v>
      </c>
      <c r="C277" s="10" t="s">
        <v>18</v>
      </c>
      <c r="D277" s="10" t="s">
        <v>29</v>
      </c>
      <c r="E277" s="11" t="s">
        <v>185</v>
      </c>
      <c r="F277" s="11" t="s">
        <v>186</v>
      </c>
      <c r="G277" s="11" t="s">
        <v>22</v>
      </c>
      <c r="H277" s="241">
        <v>25000</v>
      </c>
      <c r="I277" s="11" t="s">
        <v>23</v>
      </c>
      <c r="J277" s="10" t="s">
        <v>24</v>
      </c>
      <c r="K277" s="246" t="s">
        <v>25</v>
      </c>
      <c r="L277" s="243" t="s">
        <v>25</v>
      </c>
      <c r="M277" s="9" t="s">
        <v>26</v>
      </c>
      <c r="N277" s="242" t="s">
        <v>32</v>
      </c>
      <c r="O277" s="12"/>
      <c r="P277" s="10" t="s">
        <v>1178</v>
      </c>
      <c r="Q277" s="241">
        <v>25000</v>
      </c>
      <c r="R277" s="241">
        <v>0</v>
      </c>
      <c r="S277" s="220">
        <v>0</v>
      </c>
    </row>
    <row r="278" spans="2:19" ht="51">
      <c r="B278" s="9" t="s">
        <v>1399</v>
      </c>
      <c r="C278" s="10" t="s">
        <v>18</v>
      </c>
      <c r="D278" s="8" t="s">
        <v>187</v>
      </c>
      <c r="E278" s="8" t="s">
        <v>188</v>
      </c>
      <c r="F278" s="226" t="s">
        <v>189</v>
      </c>
      <c r="G278" s="226" t="s">
        <v>190</v>
      </c>
      <c r="H278" s="216">
        <v>12000</v>
      </c>
      <c r="I278" s="261" t="s">
        <v>23</v>
      </c>
      <c r="J278" s="10" t="s">
        <v>24</v>
      </c>
      <c r="K278" s="246">
        <v>45169</v>
      </c>
      <c r="L278" s="262">
        <v>45199</v>
      </c>
      <c r="M278" s="9" t="s">
        <v>26</v>
      </c>
      <c r="N278" s="9" t="s">
        <v>191</v>
      </c>
      <c r="O278" s="273"/>
      <c r="P278" s="261" t="s">
        <v>1178</v>
      </c>
      <c r="Q278" s="216">
        <v>12000</v>
      </c>
      <c r="R278" s="241">
        <v>0</v>
      </c>
      <c r="S278" s="220">
        <v>0</v>
      </c>
    </row>
    <row r="279" spans="2:19" ht="46.5" customHeight="1">
      <c r="B279" s="9" t="s">
        <v>1400</v>
      </c>
      <c r="C279" s="10" t="s">
        <v>18</v>
      </c>
      <c r="D279" s="10" t="s">
        <v>29</v>
      </c>
      <c r="E279" s="11" t="s">
        <v>205</v>
      </c>
      <c r="F279" s="11" t="s">
        <v>206</v>
      </c>
      <c r="G279" s="11" t="s">
        <v>22</v>
      </c>
      <c r="H279" s="241">
        <v>2600</v>
      </c>
      <c r="I279" s="11" t="s">
        <v>23</v>
      </c>
      <c r="J279" s="10" t="s">
        <v>24</v>
      </c>
      <c r="K279" s="246" t="s">
        <v>25</v>
      </c>
      <c r="L279" s="243" t="s">
        <v>25</v>
      </c>
      <c r="M279" s="9" t="s">
        <v>26</v>
      </c>
      <c r="N279" s="242" t="s">
        <v>32</v>
      </c>
      <c r="O279" s="12"/>
      <c r="P279" s="10" t="s">
        <v>1178</v>
      </c>
      <c r="Q279" s="241">
        <v>2600</v>
      </c>
      <c r="R279" s="241">
        <v>0</v>
      </c>
      <c r="S279" s="220">
        <v>0</v>
      </c>
    </row>
    <row r="280" spans="2:19" ht="46.5" customHeight="1">
      <c r="B280" s="9" t="s">
        <v>1401</v>
      </c>
      <c r="C280" s="10" t="s">
        <v>18</v>
      </c>
      <c r="D280" s="10" t="s">
        <v>29</v>
      </c>
      <c r="E280" s="11" t="s">
        <v>209</v>
      </c>
      <c r="F280" s="11" t="s">
        <v>210</v>
      </c>
      <c r="G280" s="11" t="s">
        <v>22</v>
      </c>
      <c r="H280" s="241">
        <v>10000</v>
      </c>
      <c r="I280" s="11" t="s">
        <v>23</v>
      </c>
      <c r="J280" s="10" t="s">
        <v>24</v>
      </c>
      <c r="K280" s="246" t="s">
        <v>25</v>
      </c>
      <c r="L280" s="243" t="s">
        <v>25</v>
      </c>
      <c r="M280" s="9" t="s">
        <v>26</v>
      </c>
      <c r="N280" s="242" t="s">
        <v>32</v>
      </c>
      <c r="O280" s="12"/>
      <c r="P280" s="10" t="s">
        <v>1178</v>
      </c>
      <c r="Q280" s="241">
        <v>10000</v>
      </c>
      <c r="R280" s="241">
        <v>0</v>
      </c>
      <c r="S280" s="220">
        <v>0</v>
      </c>
    </row>
    <row r="281" spans="2:19" ht="46.5" customHeight="1">
      <c r="B281" s="9" t="s">
        <v>1402</v>
      </c>
      <c r="C281" s="10" t="s">
        <v>18</v>
      </c>
      <c r="D281" s="10" t="s">
        <v>29</v>
      </c>
      <c r="E281" s="11" t="s">
        <v>217</v>
      </c>
      <c r="F281" s="11" t="s">
        <v>218</v>
      </c>
      <c r="G281" s="11" t="s">
        <v>22</v>
      </c>
      <c r="H281" s="241">
        <v>5000</v>
      </c>
      <c r="I281" s="11" t="s">
        <v>23</v>
      </c>
      <c r="J281" s="10" t="s">
        <v>24</v>
      </c>
      <c r="K281" s="246" t="s">
        <v>25</v>
      </c>
      <c r="L281" s="243" t="s">
        <v>25</v>
      </c>
      <c r="M281" s="9" t="s">
        <v>26</v>
      </c>
      <c r="N281" s="242" t="s">
        <v>32</v>
      </c>
      <c r="O281" s="12"/>
      <c r="P281" s="10" t="s">
        <v>1169</v>
      </c>
      <c r="Q281" s="241">
        <v>5000</v>
      </c>
      <c r="R281" s="241">
        <v>0</v>
      </c>
      <c r="S281" s="220">
        <v>0</v>
      </c>
    </row>
    <row r="282" spans="2:19" ht="46.5" customHeight="1">
      <c r="B282" s="9" t="s">
        <v>1403</v>
      </c>
      <c r="C282" s="8" t="s">
        <v>18</v>
      </c>
      <c r="D282" s="8" t="s">
        <v>19</v>
      </c>
      <c r="E282" s="213" t="s">
        <v>219</v>
      </c>
      <c r="F282" s="213" t="s">
        <v>220</v>
      </c>
      <c r="G282" s="213" t="s">
        <v>22</v>
      </c>
      <c r="H282" s="216">
        <v>9000</v>
      </c>
      <c r="I282" s="8" t="s">
        <v>23</v>
      </c>
      <c r="J282" s="8" t="s">
        <v>24</v>
      </c>
      <c r="K282" s="305" t="s">
        <v>25</v>
      </c>
      <c r="L282" s="262" t="s">
        <v>25</v>
      </c>
      <c r="M282" s="9" t="s">
        <v>26</v>
      </c>
      <c r="N282" s="262" t="s">
        <v>25</v>
      </c>
      <c r="O282" s="332"/>
      <c r="P282" s="10" t="s">
        <v>1169</v>
      </c>
      <c r="Q282" s="216">
        <v>9000</v>
      </c>
      <c r="R282" s="216">
        <v>0</v>
      </c>
      <c r="S282" s="220">
        <v>0</v>
      </c>
    </row>
    <row r="283" spans="2:19" ht="46.5" customHeight="1">
      <c r="B283" s="9" t="s">
        <v>1404</v>
      </c>
      <c r="C283" s="10" t="s">
        <v>18</v>
      </c>
      <c r="D283" s="10" t="s">
        <v>29</v>
      </c>
      <c r="E283" s="11" t="s">
        <v>223</v>
      </c>
      <c r="F283" s="11" t="s">
        <v>224</v>
      </c>
      <c r="G283" s="11" t="s">
        <v>22</v>
      </c>
      <c r="H283" s="241">
        <v>13500</v>
      </c>
      <c r="I283" s="11" t="s">
        <v>23</v>
      </c>
      <c r="J283" s="10" t="s">
        <v>24</v>
      </c>
      <c r="K283" s="246" t="s">
        <v>25</v>
      </c>
      <c r="L283" s="243" t="s">
        <v>25</v>
      </c>
      <c r="M283" s="9" t="s">
        <v>26</v>
      </c>
      <c r="N283" s="242" t="s">
        <v>32</v>
      </c>
      <c r="O283" s="12"/>
      <c r="P283" s="10" t="s">
        <v>1169</v>
      </c>
      <c r="Q283" s="241">
        <v>13500</v>
      </c>
      <c r="R283" s="241">
        <v>0</v>
      </c>
      <c r="S283" s="220">
        <v>0</v>
      </c>
    </row>
    <row r="284" spans="2:19" ht="46.5" customHeight="1">
      <c r="B284" s="9" t="s">
        <v>1405</v>
      </c>
      <c r="C284" s="10" t="s">
        <v>18</v>
      </c>
      <c r="D284" s="10" t="s">
        <v>29</v>
      </c>
      <c r="E284" s="11" t="s">
        <v>225</v>
      </c>
      <c r="F284" s="11" t="s">
        <v>226</v>
      </c>
      <c r="G284" s="11" t="s">
        <v>22</v>
      </c>
      <c r="H284" s="241">
        <v>262343.75</v>
      </c>
      <c r="I284" s="11" t="s">
        <v>23</v>
      </c>
      <c r="J284" s="10" t="s">
        <v>24</v>
      </c>
      <c r="K284" s="246">
        <v>45010</v>
      </c>
      <c r="L284" s="13">
        <v>45040</v>
      </c>
      <c r="M284" s="14" t="s">
        <v>38</v>
      </c>
      <c r="N284" s="242" t="s">
        <v>68</v>
      </c>
      <c r="O284" s="12"/>
      <c r="P284" s="10" t="s">
        <v>1169</v>
      </c>
      <c r="Q284" s="241">
        <v>136875</v>
      </c>
      <c r="R284" s="241">
        <v>125468.75</v>
      </c>
      <c r="S284" s="220">
        <v>0</v>
      </c>
    </row>
    <row r="285" spans="2:19" ht="46.5" customHeight="1">
      <c r="B285" s="9" t="s">
        <v>1406</v>
      </c>
      <c r="C285" s="10" t="s">
        <v>18</v>
      </c>
      <c r="D285" s="10" t="s">
        <v>29</v>
      </c>
      <c r="E285" s="11" t="s">
        <v>227</v>
      </c>
      <c r="F285" s="11" t="s">
        <v>228</v>
      </c>
      <c r="G285" s="11" t="s">
        <v>22</v>
      </c>
      <c r="H285" s="241">
        <v>2000</v>
      </c>
      <c r="I285" s="11" t="s">
        <v>23</v>
      </c>
      <c r="J285" s="10" t="s">
        <v>24</v>
      </c>
      <c r="K285" s="246" t="s">
        <v>25</v>
      </c>
      <c r="L285" s="243" t="s">
        <v>25</v>
      </c>
      <c r="M285" s="9" t="s">
        <v>26</v>
      </c>
      <c r="N285" s="242" t="s">
        <v>32</v>
      </c>
      <c r="O285" s="12"/>
      <c r="P285" s="10" t="s">
        <v>1169</v>
      </c>
      <c r="Q285" s="241">
        <v>2000</v>
      </c>
      <c r="R285" s="241">
        <v>0</v>
      </c>
      <c r="S285" s="220">
        <v>0</v>
      </c>
    </row>
    <row r="286" spans="2:19" ht="46.5" customHeight="1">
      <c r="B286" s="9" t="s">
        <v>1407</v>
      </c>
      <c r="C286" s="8" t="s">
        <v>18</v>
      </c>
      <c r="D286" s="8" t="s">
        <v>19</v>
      </c>
      <c r="E286" s="8" t="s">
        <v>229</v>
      </c>
      <c r="F286" s="8" t="s">
        <v>230</v>
      </c>
      <c r="G286" s="8" t="s">
        <v>22</v>
      </c>
      <c r="H286" s="216">
        <v>20000</v>
      </c>
      <c r="I286" s="8" t="s">
        <v>23</v>
      </c>
      <c r="J286" s="8" t="s">
        <v>24</v>
      </c>
      <c r="K286" s="305" t="s">
        <v>25</v>
      </c>
      <c r="L286" s="341" t="s">
        <v>25</v>
      </c>
      <c r="M286" s="9" t="s">
        <v>26</v>
      </c>
      <c r="N286" s="341" t="s">
        <v>25</v>
      </c>
      <c r="O286" s="273"/>
      <c r="P286" s="10" t="s">
        <v>1169</v>
      </c>
      <c r="Q286" s="216">
        <v>20000</v>
      </c>
      <c r="R286" s="216">
        <v>0</v>
      </c>
      <c r="S286" s="220">
        <v>0</v>
      </c>
    </row>
    <row r="287" spans="2:19" ht="46.5" customHeight="1">
      <c r="B287" s="9" t="s">
        <v>1408</v>
      </c>
      <c r="C287" s="10" t="s">
        <v>18</v>
      </c>
      <c r="D287" s="10" t="s">
        <v>29</v>
      </c>
      <c r="E287" s="11" t="s">
        <v>231</v>
      </c>
      <c r="F287" s="11" t="s">
        <v>232</v>
      </c>
      <c r="G287" s="11" t="s">
        <v>22</v>
      </c>
      <c r="H287" s="241">
        <v>1300</v>
      </c>
      <c r="I287" s="11" t="s">
        <v>23</v>
      </c>
      <c r="J287" s="10" t="s">
        <v>24</v>
      </c>
      <c r="K287" s="246" t="s">
        <v>25</v>
      </c>
      <c r="L287" s="243" t="s">
        <v>25</v>
      </c>
      <c r="M287" s="9" t="s">
        <v>26</v>
      </c>
      <c r="N287" s="242" t="s">
        <v>32</v>
      </c>
      <c r="O287" s="12"/>
      <c r="P287" s="10" t="s">
        <v>1169</v>
      </c>
      <c r="Q287" s="241">
        <v>1300</v>
      </c>
      <c r="R287" s="241">
        <v>0</v>
      </c>
      <c r="S287" s="220">
        <v>0</v>
      </c>
    </row>
    <row r="288" spans="2:19" ht="46.5" customHeight="1">
      <c r="B288" s="9" t="s">
        <v>1409</v>
      </c>
      <c r="C288" s="10" t="s">
        <v>18</v>
      </c>
      <c r="D288" s="10" t="s">
        <v>29</v>
      </c>
      <c r="E288" s="11" t="s">
        <v>233</v>
      </c>
      <c r="F288" s="11" t="s">
        <v>234</v>
      </c>
      <c r="G288" s="11" t="s">
        <v>22</v>
      </c>
      <c r="H288" s="241">
        <v>77000</v>
      </c>
      <c r="I288" s="11" t="s">
        <v>23</v>
      </c>
      <c r="J288" s="10" t="s">
        <v>24</v>
      </c>
      <c r="K288" s="246" t="s">
        <v>25</v>
      </c>
      <c r="L288" s="243" t="s">
        <v>25</v>
      </c>
      <c r="M288" s="9" t="s">
        <v>26</v>
      </c>
      <c r="N288" s="242" t="s">
        <v>32</v>
      </c>
      <c r="O288" s="12"/>
      <c r="P288" s="10" t="s">
        <v>1169</v>
      </c>
      <c r="Q288" s="241">
        <v>77000</v>
      </c>
      <c r="R288" s="241">
        <v>0</v>
      </c>
      <c r="S288" s="220">
        <v>0</v>
      </c>
    </row>
    <row r="289" spans="2:19" ht="46.5" customHeight="1">
      <c r="B289" s="9" t="s">
        <v>1410</v>
      </c>
      <c r="C289" s="8" t="s">
        <v>18</v>
      </c>
      <c r="D289" s="8" t="s">
        <v>19</v>
      </c>
      <c r="E289" s="8" t="s">
        <v>235</v>
      </c>
      <c r="F289" s="8" t="s">
        <v>236</v>
      </c>
      <c r="G289" s="8" t="s">
        <v>22</v>
      </c>
      <c r="H289" s="216">
        <v>10000</v>
      </c>
      <c r="I289" s="8" t="s">
        <v>23</v>
      </c>
      <c r="J289" s="8" t="s">
        <v>24</v>
      </c>
      <c r="K289" s="305" t="s">
        <v>25</v>
      </c>
      <c r="L289" s="262" t="s">
        <v>25</v>
      </c>
      <c r="M289" s="9" t="s">
        <v>26</v>
      </c>
      <c r="N289" s="262" t="s">
        <v>25</v>
      </c>
      <c r="O289" s="332"/>
      <c r="P289" s="8" t="s">
        <v>1178</v>
      </c>
      <c r="Q289" s="216">
        <v>10000</v>
      </c>
      <c r="R289" s="216">
        <v>0</v>
      </c>
      <c r="S289" s="220">
        <v>0</v>
      </c>
    </row>
    <row r="290" spans="2:19" ht="46.5" customHeight="1">
      <c r="B290" s="9" t="s">
        <v>1411</v>
      </c>
      <c r="C290" s="8" t="s">
        <v>18</v>
      </c>
      <c r="D290" s="8" t="s">
        <v>19</v>
      </c>
      <c r="E290" s="8" t="s">
        <v>237</v>
      </c>
      <c r="F290" s="8" t="s">
        <v>238</v>
      </c>
      <c r="G290" s="8" t="s">
        <v>22</v>
      </c>
      <c r="H290" s="216">
        <v>26752</v>
      </c>
      <c r="I290" s="8" t="s">
        <v>23</v>
      </c>
      <c r="J290" s="8" t="s">
        <v>24</v>
      </c>
      <c r="K290" s="305" t="s">
        <v>25</v>
      </c>
      <c r="L290" s="262" t="s">
        <v>25</v>
      </c>
      <c r="M290" s="9" t="s">
        <v>26</v>
      </c>
      <c r="N290" s="262" t="s">
        <v>25</v>
      </c>
      <c r="O290" s="332"/>
      <c r="P290" s="8" t="s">
        <v>1178</v>
      </c>
      <c r="Q290" s="216">
        <v>26752</v>
      </c>
      <c r="R290" s="216">
        <v>0</v>
      </c>
      <c r="S290" s="220">
        <v>0</v>
      </c>
    </row>
    <row r="291" spans="2:19" ht="46.5" customHeight="1">
      <c r="B291" s="9" t="s">
        <v>1412</v>
      </c>
      <c r="C291" s="10" t="s">
        <v>18</v>
      </c>
      <c r="D291" s="10" t="s">
        <v>29</v>
      </c>
      <c r="E291" s="11" t="s">
        <v>239</v>
      </c>
      <c r="F291" s="11" t="s">
        <v>240</v>
      </c>
      <c r="G291" s="11" t="s">
        <v>22</v>
      </c>
      <c r="H291" s="241">
        <v>45000</v>
      </c>
      <c r="I291" s="11" t="s">
        <v>23</v>
      </c>
      <c r="J291" s="10" t="s">
        <v>24</v>
      </c>
      <c r="K291" s="246" t="s">
        <v>25</v>
      </c>
      <c r="L291" s="13" t="s">
        <v>25</v>
      </c>
      <c r="M291" s="9" t="s">
        <v>26</v>
      </c>
      <c r="N291" s="14" t="s">
        <v>32</v>
      </c>
      <c r="O291" s="12"/>
      <c r="P291" s="10" t="s">
        <v>1178</v>
      </c>
      <c r="Q291" s="241">
        <v>45000</v>
      </c>
      <c r="R291" s="241">
        <v>0</v>
      </c>
      <c r="S291" s="220">
        <v>0</v>
      </c>
    </row>
    <row r="292" spans="2:19" ht="46.5" customHeight="1">
      <c r="B292" s="9" t="s">
        <v>1413</v>
      </c>
      <c r="C292" s="8" t="s">
        <v>18</v>
      </c>
      <c r="D292" s="8" t="s">
        <v>19</v>
      </c>
      <c r="E292" s="213" t="s">
        <v>241</v>
      </c>
      <c r="F292" s="213" t="s">
        <v>242</v>
      </c>
      <c r="G292" s="213" t="s">
        <v>22</v>
      </c>
      <c r="H292" s="216">
        <v>700</v>
      </c>
      <c r="I292" s="8" t="s">
        <v>23</v>
      </c>
      <c r="J292" s="8" t="s">
        <v>24</v>
      </c>
      <c r="K292" s="305" t="s">
        <v>25</v>
      </c>
      <c r="L292" s="262" t="s">
        <v>25</v>
      </c>
      <c r="M292" s="9" t="s">
        <v>26</v>
      </c>
      <c r="N292" s="262" t="s">
        <v>25</v>
      </c>
      <c r="O292" s="332"/>
      <c r="P292" s="8" t="s">
        <v>1178</v>
      </c>
      <c r="Q292" s="216">
        <v>700</v>
      </c>
      <c r="R292" s="216">
        <v>0</v>
      </c>
      <c r="S292" s="220">
        <v>0</v>
      </c>
    </row>
    <row r="293" spans="2:19" ht="46.5" customHeight="1">
      <c r="B293" s="9" t="s">
        <v>1414</v>
      </c>
      <c r="C293" s="10" t="s">
        <v>18</v>
      </c>
      <c r="D293" s="10" t="s">
        <v>29</v>
      </c>
      <c r="E293" s="11" t="s">
        <v>243</v>
      </c>
      <c r="F293" s="11" t="s">
        <v>244</v>
      </c>
      <c r="G293" s="11" t="s">
        <v>22</v>
      </c>
      <c r="H293" s="241">
        <v>9750</v>
      </c>
      <c r="I293" s="11" t="s">
        <v>23</v>
      </c>
      <c r="J293" s="10" t="s">
        <v>24</v>
      </c>
      <c r="K293" s="246" t="s">
        <v>25</v>
      </c>
      <c r="L293" s="243" t="s">
        <v>25</v>
      </c>
      <c r="M293" s="9" t="s">
        <v>26</v>
      </c>
      <c r="N293" s="242" t="s">
        <v>32</v>
      </c>
      <c r="O293" s="12"/>
      <c r="P293" s="10" t="s">
        <v>1178</v>
      </c>
      <c r="Q293" s="241">
        <v>9750</v>
      </c>
      <c r="R293" s="241">
        <v>0</v>
      </c>
      <c r="S293" s="220">
        <v>0</v>
      </c>
    </row>
    <row r="294" spans="2:19" ht="46.5" customHeight="1">
      <c r="B294" s="9" t="s">
        <v>1415</v>
      </c>
      <c r="C294" s="10" t="s">
        <v>18</v>
      </c>
      <c r="D294" s="10" t="s">
        <v>29</v>
      </c>
      <c r="E294" s="11" t="s">
        <v>245</v>
      </c>
      <c r="F294" s="11" t="s">
        <v>246</v>
      </c>
      <c r="G294" s="11" t="s">
        <v>22</v>
      </c>
      <c r="H294" s="241">
        <v>12082.32</v>
      </c>
      <c r="I294" s="11" t="s">
        <v>23</v>
      </c>
      <c r="J294" s="10" t="s">
        <v>24</v>
      </c>
      <c r="K294" s="246" t="s">
        <v>25</v>
      </c>
      <c r="L294" s="243" t="s">
        <v>25</v>
      </c>
      <c r="M294" s="9" t="s">
        <v>26</v>
      </c>
      <c r="N294" s="242" t="s">
        <v>32</v>
      </c>
      <c r="O294" s="12"/>
      <c r="P294" s="10" t="s">
        <v>1178</v>
      </c>
      <c r="Q294" s="241">
        <v>12082.32</v>
      </c>
      <c r="R294" s="241">
        <v>0</v>
      </c>
      <c r="S294" s="220">
        <v>0</v>
      </c>
    </row>
    <row r="295" spans="2:19" ht="46.5" customHeight="1">
      <c r="B295" s="9" t="s">
        <v>1416</v>
      </c>
      <c r="C295" s="8" t="s">
        <v>18</v>
      </c>
      <c r="D295" s="8" t="s">
        <v>154</v>
      </c>
      <c r="E295" s="8" t="s">
        <v>247</v>
      </c>
      <c r="F295" s="8" t="s">
        <v>248</v>
      </c>
      <c r="G295" s="8" t="s">
        <v>22</v>
      </c>
      <c r="H295" s="216">
        <v>2000</v>
      </c>
      <c r="I295" s="8" t="s">
        <v>23</v>
      </c>
      <c r="J295" s="10" t="s">
        <v>24</v>
      </c>
      <c r="K295" s="246" t="s">
        <v>25</v>
      </c>
      <c r="L295" s="243" t="s">
        <v>25</v>
      </c>
      <c r="M295" s="9" t="s">
        <v>26</v>
      </c>
      <c r="N295" s="9" t="s">
        <v>249</v>
      </c>
      <c r="O295" s="273"/>
      <c r="P295" s="10" t="s">
        <v>1175</v>
      </c>
      <c r="Q295" s="216">
        <v>2000</v>
      </c>
      <c r="R295" s="241">
        <v>0</v>
      </c>
      <c r="S295" s="220">
        <v>0</v>
      </c>
    </row>
    <row r="296" spans="2:19" ht="46.5" customHeight="1">
      <c r="B296" s="9" t="s">
        <v>1417</v>
      </c>
      <c r="C296" s="10" t="s">
        <v>18</v>
      </c>
      <c r="D296" s="10" t="s">
        <v>29</v>
      </c>
      <c r="E296" s="11" t="s">
        <v>250</v>
      </c>
      <c r="F296" s="11" t="s">
        <v>251</v>
      </c>
      <c r="G296" s="11" t="s">
        <v>22</v>
      </c>
      <c r="H296" s="241">
        <v>1300</v>
      </c>
      <c r="I296" s="11" t="s">
        <v>23</v>
      </c>
      <c r="J296" s="10" t="s">
        <v>24</v>
      </c>
      <c r="K296" s="246" t="s">
        <v>25</v>
      </c>
      <c r="L296" s="243" t="s">
        <v>25</v>
      </c>
      <c r="M296" s="9" t="s">
        <v>26</v>
      </c>
      <c r="N296" s="242" t="s">
        <v>32</v>
      </c>
      <c r="O296" s="12" t="s">
        <v>252</v>
      </c>
      <c r="P296" s="10" t="s">
        <v>1175</v>
      </c>
      <c r="Q296" s="241">
        <v>1300</v>
      </c>
      <c r="R296" s="241">
        <v>0</v>
      </c>
      <c r="S296" s="220">
        <v>0</v>
      </c>
    </row>
    <row r="297" spans="2:19" ht="46.5" customHeight="1">
      <c r="B297" s="9" t="s">
        <v>1418</v>
      </c>
      <c r="C297" s="8" t="s">
        <v>18</v>
      </c>
      <c r="D297" s="8" t="s">
        <v>19</v>
      </c>
      <c r="E297" s="212" t="s">
        <v>253</v>
      </c>
      <c r="F297" s="212" t="s">
        <v>254</v>
      </c>
      <c r="G297" s="212" t="s">
        <v>22</v>
      </c>
      <c r="H297" s="234">
        <v>5800</v>
      </c>
      <c r="I297" s="234" t="s">
        <v>23</v>
      </c>
      <c r="J297" s="8" t="s">
        <v>24</v>
      </c>
      <c r="K297" s="305" t="s">
        <v>25</v>
      </c>
      <c r="L297" s="236" t="s">
        <v>25</v>
      </c>
      <c r="M297" s="9" t="s">
        <v>26</v>
      </c>
      <c r="N297" s="240" t="s">
        <v>32</v>
      </c>
      <c r="O297" s="342"/>
      <c r="P297" s="10" t="s">
        <v>1175</v>
      </c>
      <c r="Q297" s="234">
        <v>4000</v>
      </c>
      <c r="R297" s="216">
        <v>1800</v>
      </c>
      <c r="S297" s="220">
        <v>0</v>
      </c>
    </row>
    <row r="298" spans="2:19" ht="46.5" customHeight="1">
      <c r="B298" s="9" t="s">
        <v>1419</v>
      </c>
      <c r="C298" s="10" t="s">
        <v>18</v>
      </c>
      <c r="D298" s="10" t="s">
        <v>29</v>
      </c>
      <c r="E298" s="11" t="s">
        <v>255</v>
      </c>
      <c r="F298" s="11" t="s">
        <v>256</v>
      </c>
      <c r="G298" s="11" t="s">
        <v>22</v>
      </c>
      <c r="H298" s="241">
        <v>140000</v>
      </c>
      <c r="I298" s="11" t="s">
        <v>23</v>
      </c>
      <c r="J298" s="10" t="s">
        <v>24</v>
      </c>
      <c r="K298" s="246" t="s">
        <v>25</v>
      </c>
      <c r="L298" s="243" t="s">
        <v>25</v>
      </c>
      <c r="M298" s="9" t="s">
        <v>26</v>
      </c>
      <c r="N298" s="242" t="s">
        <v>32</v>
      </c>
      <c r="O298" s="12"/>
      <c r="P298" s="10" t="s">
        <v>1175</v>
      </c>
      <c r="Q298" s="241">
        <v>140000</v>
      </c>
      <c r="R298" s="241">
        <v>0</v>
      </c>
      <c r="S298" s="220">
        <v>0</v>
      </c>
    </row>
    <row r="299" spans="2:19" ht="46.5" customHeight="1">
      <c r="B299" s="9" t="s">
        <v>1420</v>
      </c>
      <c r="C299" s="10" t="s">
        <v>18</v>
      </c>
      <c r="D299" s="10" t="s">
        <v>29</v>
      </c>
      <c r="E299" s="11" t="s">
        <v>259</v>
      </c>
      <c r="F299" s="11" t="s">
        <v>260</v>
      </c>
      <c r="G299" s="11" t="s">
        <v>22</v>
      </c>
      <c r="H299" s="241">
        <v>5000</v>
      </c>
      <c r="I299" s="11" t="s">
        <v>23</v>
      </c>
      <c r="J299" s="10" t="s">
        <v>24</v>
      </c>
      <c r="K299" s="246" t="s">
        <v>25</v>
      </c>
      <c r="L299" s="243" t="s">
        <v>25</v>
      </c>
      <c r="M299" s="9" t="s">
        <v>26</v>
      </c>
      <c r="N299" s="242" t="s">
        <v>32</v>
      </c>
      <c r="O299" s="12" t="s">
        <v>252</v>
      </c>
      <c r="P299" s="10" t="s">
        <v>1175</v>
      </c>
      <c r="Q299" s="241">
        <v>5000</v>
      </c>
      <c r="R299" s="241">
        <v>0</v>
      </c>
      <c r="S299" s="220">
        <v>0</v>
      </c>
    </row>
    <row r="300" spans="2:19" ht="46.5" customHeight="1">
      <c r="B300" s="9" t="s">
        <v>1421</v>
      </c>
      <c r="C300" s="10" t="s">
        <v>18</v>
      </c>
      <c r="D300" s="10" t="s">
        <v>261</v>
      </c>
      <c r="E300" s="8" t="s">
        <v>262</v>
      </c>
      <c r="F300" s="8" t="s">
        <v>263</v>
      </c>
      <c r="G300" s="8" t="s">
        <v>22</v>
      </c>
      <c r="H300" s="216">
        <v>65000</v>
      </c>
      <c r="I300" s="10" t="s">
        <v>23</v>
      </c>
      <c r="J300" s="10" t="s">
        <v>24</v>
      </c>
      <c r="K300" s="246" t="s">
        <v>264</v>
      </c>
      <c r="L300" s="13" t="s">
        <v>264</v>
      </c>
      <c r="M300" s="9" t="s">
        <v>26</v>
      </c>
      <c r="N300" s="271" t="s">
        <v>264</v>
      </c>
      <c r="O300" s="273" t="s">
        <v>265</v>
      </c>
      <c r="P300" s="10" t="s">
        <v>1175</v>
      </c>
      <c r="Q300" s="216">
        <v>65000</v>
      </c>
      <c r="R300" s="216">
        <v>0</v>
      </c>
      <c r="S300" s="220">
        <v>0</v>
      </c>
    </row>
    <row r="301" spans="2:19" ht="46.5" customHeight="1">
      <c r="B301" s="9" t="s">
        <v>1422</v>
      </c>
      <c r="C301" s="8" t="s">
        <v>18</v>
      </c>
      <c r="D301" s="8" t="s">
        <v>19</v>
      </c>
      <c r="E301" s="213" t="s">
        <v>266</v>
      </c>
      <c r="F301" s="213" t="s">
        <v>267</v>
      </c>
      <c r="G301" s="213" t="s">
        <v>22</v>
      </c>
      <c r="H301" s="216">
        <v>1000</v>
      </c>
      <c r="I301" s="8" t="s">
        <v>23</v>
      </c>
      <c r="J301" s="8" t="s">
        <v>24</v>
      </c>
      <c r="K301" s="305" t="s">
        <v>25</v>
      </c>
      <c r="L301" s="262" t="s">
        <v>25</v>
      </c>
      <c r="M301" s="9" t="s">
        <v>26</v>
      </c>
      <c r="N301" s="262" t="s">
        <v>25</v>
      </c>
      <c r="O301" s="332"/>
      <c r="P301" s="8" t="s">
        <v>1179</v>
      </c>
      <c r="Q301" s="216">
        <v>1000</v>
      </c>
      <c r="R301" s="216">
        <v>0</v>
      </c>
      <c r="S301" s="220">
        <v>0</v>
      </c>
    </row>
    <row r="302" spans="2:19" ht="46.5" customHeight="1">
      <c r="B302" s="9" t="s">
        <v>1423</v>
      </c>
      <c r="C302" s="8" t="s">
        <v>18</v>
      </c>
      <c r="D302" s="8" t="s">
        <v>19</v>
      </c>
      <c r="E302" s="213" t="s">
        <v>268</v>
      </c>
      <c r="F302" s="213" t="s">
        <v>269</v>
      </c>
      <c r="G302" s="213" t="s">
        <v>22</v>
      </c>
      <c r="H302" s="216">
        <v>2533</v>
      </c>
      <c r="I302" s="8" t="s">
        <v>23</v>
      </c>
      <c r="J302" s="8" t="s">
        <v>24</v>
      </c>
      <c r="K302" s="305" t="s">
        <v>25</v>
      </c>
      <c r="L302" s="262" t="s">
        <v>25</v>
      </c>
      <c r="M302" s="9" t="s">
        <v>26</v>
      </c>
      <c r="N302" s="262" t="s">
        <v>25</v>
      </c>
      <c r="O302" s="332"/>
      <c r="P302" s="8" t="s">
        <v>1179</v>
      </c>
      <c r="Q302" s="216">
        <v>2533</v>
      </c>
      <c r="R302" s="216">
        <v>0</v>
      </c>
      <c r="S302" s="220">
        <v>0</v>
      </c>
    </row>
    <row r="303" spans="2:19" ht="46.5" customHeight="1">
      <c r="B303" s="9" t="s">
        <v>1424</v>
      </c>
      <c r="C303" s="8" t="s">
        <v>18</v>
      </c>
      <c r="D303" s="8" t="s">
        <v>19</v>
      </c>
      <c r="E303" s="213" t="s">
        <v>270</v>
      </c>
      <c r="F303" s="213" t="s">
        <v>271</v>
      </c>
      <c r="G303" s="213" t="s">
        <v>22</v>
      </c>
      <c r="H303" s="216">
        <v>3000</v>
      </c>
      <c r="I303" s="8" t="s">
        <v>23</v>
      </c>
      <c r="J303" s="8" t="s">
        <v>24</v>
      </c>
      <c r="K303" s="305" t="s">
        <v>25</v>
      </c>
      <c r="L303" s="262" t="s">
        <v>25</v>
      </c>
      <c r="M303" s="9" t="s">
        <v>26</v>
      </c>
      <c r="N303" s="262" t="s">
        <v>25</v>
      </c>
      <c r="O303" s="332"/>
      <c r="P303" s="8" t="s">
        <v>1179</v>
      </c>
      <c r="Q303" s="216">
        <v>3000</v>
      </c>
      <c r="R303" s="216">
        <v>0</v>
      </c>
      <c r="S303" s="220">
        <v>0</v>
      </c>
    </row>
    <row r="304" spans="2:19" ht="46.5" customHeight="1">
      <c r="B304" s="9" t="s">
        <v>1425</v>
      </c>
      <c r="C304" s="10" t="s">
        <v>18</v>
      </c>
      <c r="D304" s="10" t="s">
        <v>261</v>
      </c>
      <c r="E304" s="8" t="s">
        <v>272</v>
      </c>
      <c r="F304" s="8" t="s">
        <v>273</v>
      </c>
      <c r="G304" s="8" t="s">
        <v>22</v>
      </c>
      <c r="H304" s="216">
        <v>15000</v>
      </c>
      <c r="I304" s="10" t="s">
        <v>23</v>
      </c>
      <c r="J304" s="10" t="s">
        <v>24</v>
      </c>
      <c r="K304" s="246" t="s">
        <v>264</v>
      </c>
      <c r="L304" s="13" t="s">
        <v>264</v>
      </c>
      <c r="M304" s="9" t="s">
        <v>26</v>
      </c>
      <c r="N304" s="271" t="s">
        <v>264</v>
      </c>
      <c r="O304" s="273" t="s">
        <v>265</v>
      </c>
      <c r="P304" s="10" t="s">
        <v>1179</v>
      </c>
      <c r="Q304" s="216">
        <v>15000</v>
      </c>
      <c r="R304" s="216">
        <v>0</v>
      </c>
      <c r="S304" s="220">
        <v>0</v>
      </c>
    </row>
    <row r="305" spans="2:19" ht="46.5" customHeight="1">
      <c r="B305" s="9" t="s">
        <v>1426</v>
      </c>
      <c r="C305" s="10" t="s">
        <v>18</v>
      </c>
      <c r="D305" s="10" t="s">
        <v>261</v>
      </c>
      <c r="E305" s="8" t="s">
        <v>274</v>
      </c>
      <c r="F305" s="8" t="s">
        <v>275</v>
      </c>
      <c r="G305" s="8" t="s">
        <v>22</v>
      </c>
      <c r="H305" s="216">
        <v>10000</v>
      </c>
      <c r="I305" s="10" t="s">
        <v>23</v>
      </c>
      <c r="J305" s="10" t="s">
        <v>24</v>
      </c>
      <c r="K305" s="246" t="s">
        <v>264</v>
      </c>
      <c r="L305" s="13" t="s">
        <v>264</v>
      </c>
      <c r="M305" s="9" t="s">
        <v>26</v>
      </c>
      <c r="N305" s="271" t="s">
        <v>264</v>
      </c>
      <c r="O305" s="273" t="s">
        <v>265</v>
      </c>
      <c r="P305" s="10" t="s">
        <v>1174</v>
      </c>
      <c r="Q305" s="216">
        <v>10000</v>
      </c>
      <c r="R305" s="216">
        <v>0</v>
      </c>
      <c r="S305" s="220">
        <v>0</v>
      </c>
    </row>
    <row r="306" spans="2:19" ht="46.5" customHeight="1">
      <c r="B306" s="9" t="s">
        <v>1427</v>
      </c>
      <c r="C306" s="8" t="s">
        <v>18</v>
      </c>
      <c r="D306" s="8" t="s">
        <v>19</v>
      </c>
      <c r="E306" s="213" t="s">
        <v>276</v>
      </c>
      <c r="F306" s="213" t="s">
        <v>277</v>
      </c>
      <c r="G306" s="213" t="s">
        <v>22</v>
      </c>
      <c r="H306" s="216">
        <v>3000</v>
      </c>
      <c r="I306" s="8" t="s">
        <v>23</v>
      </c>
      <c r="J306" s="8" t="s">
        <v>24</v>
      </c>
      <c r="K306" s="305" t="s">
        <v>25</v>
      </c>
      <c r="L306" s="262" t="s">
        <v>25</v>
      </c>
      <c r="M306" s="9" t="s">
        <v>26</v>
      </c>
      <c r="N306" s="262" t="s">
        <v>25</v>
      </c>
      <c r="O306" s="343"/>
      <c r="P306" s="8" t="s">
        <v>1174</v>
      </c>
      <c r="Q306" s="216">
        <v>3000</v>
      </c>
      <c r="R306" s="216">
        <v>0</v>
      </c>
      <c r="S306" s="220">
        <v>0</v>
      </c>
    </row>
    <row r="307" spans="2:19" ht="46.5" customHeight="1">
      <c r="B307" s="9" t="s">
        <v>1428</v>
      </c>
      <c r="C307" s="8" t="s">
        <v>18</v>
      </c>
      <c r="D307" s="8" t="s">
        <v>19</v>
      </c>
      <c r="E307" s="213" t="s">
        <v>278</v>
      </c>
      <c r="F307" s="213" t="s">
        <v>279</v>
      </c>
      <c r="G307" s="213" t="s">
        <v>22</v>
      </c>
      <c r="H307" s="216">
        <v>170000</v>
      </c>
      <c r="I307" s="8" t="s">
        <v>23</v>
      </c>
      <c r="J307" s="8" t="s">
        <v>24</v>
      </c>
      <c r="K307" s="305" t="s">
        <v>25</v>
      </c>
      <c r="L307" s="262" t="s">
        <v>25</v>
      </c>
      <c r="M307" s="9" t="s">
        <v>26</v>
      </c>
      <c r="N307" s="262" t="s">
        <v>25</v>
      </c>
      <c r="O307" s="282" t="s">
        <v>280</v>
      </c>
      <c r="P307" s="8" t="s">
        <v>1174</v>
      </c>
      <c r="Q307" s="216">
        <v>170000</v>
      </c>
      <c r="R307" s="216">
        <v>0</v>
      </c>
      <c r="S307" s="220">
        <v>0</v>
      </c>
    </row>
    <row r="308" spans="2:19" ht="46.5" customHeight="1">
      <c r="B308" s="9" t="s">
        <v>1429</v>
      </c>
      <c r="C308" s="10" t="s">
        <v>18</v>
      </c>
      <c r="D308" s="10" t="s">
        <v>19</v>
      </c>
      <c r="E308" s="11" t="s">
        <v>281</v>
      </c>
      <c r="F308" s="11" t="s">
        <v>282</v>
      </c>
      <c r="G308" s="11" t="s">
        <v>22</v>
      </c>
      <c r="H308" s="241">
        <v>19000</v>
      </c>
      <c r="I308" s="11" t="s">
        <v>23</v>
      </c>
      <c r="J308" s="10" t="s">
        <v>24</v>
      </c>
      <c r="K308" s="246" t="s">
        <v>25</v>
      </c>
      <c r="L308" s="243" t="s">
        <v>25</v>
      </c>
      <c r="M308" s="9" t="s">
        <v>26</v>
      </c>
      <c r="N308" s="242" t="s">
        <v>32</v>
      </c>
      <c r="O308" s="282" t="s">
        <v>280</v>
      </c>
      <c r="P308" s="10" t="s">
        <v>1174</v>
      </c>
      <c r="Q308" s="241">
        <v>19000</v>
      </c>
      <c r="R308" s="241">
        <v>0</v>
      </c>
      <c r="S308" s="220">
        <v>0</v>
      </c>
    </row>
    <row r="309" spans="2:19" ht="46.5" customHeight="1">
      <c r="B309" s="9" t="s">
        <v>1430</v>
      </c>
      <c r="C309" s="10" t="s">
        <v>18</v>
      </c>
      <c r="D309" s="10" t="s">
        <v>261</v>
      </c>
      <c r="E309" s="8" t="s">
        <v>289</v>
      </c>
      <c r="F309" s="8" t="s">
        <v>290</v>
      </c>
      <c r="G309" s="8" t="s">
        <v>22</v>
      </c>
      <c r="H309" s="216">
        <v>40000</v>
      </c>
      <c r="I309" s="10" t="s">
        <v>23</v>
      </c>
      <c r="J309" s="10" t="s">
        <v>24</v>
      </c>
      <c r="K309" s="246" t="s">
        <v>264</v>
      </c>
      <c r="L309" s="13" t="s">
        <v>264</v>
      </c>
      <c r="M309" s="9" t="s">
        <v>26</v>
      </c>
      <c r="N309" s="271" t="s">
        <v>264</v>
      </c>
      <c r="O309" s="273" t="s">
        <v>291</v>
      </c>
      <c r="P309" s="10" t="s">
        <v>1174</v>
      </c>
      <c r="Q309" s="216">
        <v>40000</v>
      </c>
      <c r="R309" s="216">
        <v>0</v>
      </c>
      <c r="S309" s="220">
        <v>0</v>
      </c>
    </row>
    <row r="310" spans="2:19" ht="46.5" customHeight="1">
      <c r="B310" s="9" t="s">
        <v>1431</v>
      </c>
      <c r="C310" s="10" t="s">
        <v>18</v>
      </c>
      <c r="D310" s="10" t="s">
        <v>261</v>
      </c>
      <c r="E310" s="8" t="s">
        <v>299</v>
      </c>
      <c r="F310" s="8" t="s">
        <v>300</v>
      </c>
      <c r="G310" s="8" t="s">
        <v>22</v>
      </c>
      <c r="H310" s="216">
        <v>75000</v>
      </c>
      <c r="I310" s="10" t="s">
        <v>23</v>
      </c>
      <c r="J310" s="10" t="s">
        <v>24</v>
      </c>
      <c r="K310" s="246" t="s">
        <v>264</v>
      </c>
      <c r="L310" s="13" t="s">
        <v>264</v>
      </c>
      <c r="M310" s="9" t="s">
        <v>26</v>
      </c>
      <c r="N310" s="271" t="s">
        <v>264</v>
      </c>
      <c r="O310" s="273"/>
      <c r="P310" s="10" t="s">
        <v>1177</v>
      </c>
      <c r="Q310" s="216">
        <v>75000</v>
      </c>
      <c r="R310" s="216">
        <v>0</v>
      </c>
      <c r="S310" s="220">
        <v>0</v>
      </c>
    </row>
    <row r="311" spans="2:19" ht="46.5" customHeight="1">
      <c r="B311" s="9" t="s">
        <v>1432</v>
      </c>
      <c r="C311" s="10" t="s">
        <v>18</v>
      </c>
      <c r="D311" s="10" t="s">
        <v>136</v>
      </c>
      <c r="E311" s="222" t="s">
        <v>301</v>
      </c>
      <c r="F311" s="222" t="s">
        <v>302</v>
      </c>
      <c r="G311" s="8" t="s">
        <v>303</v>
      </c>
      <c r="H311" s="216">
        <v>223000</v>
      </c>
      <c r="I311" s="261" t="s">
        <v>23</v>
      </c>
      <c r="J311" s="10" t="s">
        <v>24</v>
      </c>
      <c r="K311" s="246">
        <v>44986</v>
      </c>
      <c r="L311" s="262">
        <v>45016</v>
      </c>
      <c r="M311" s="14" t="s">
        <v>38</v>
      </c>
      <c r="N311" s="262" t="s">
        <v>304</v>
      </c>
      <c r="O311" s="264"/>
      <c r="P311" s="10" t="s">
        <v>1170</v>
      </c>
      <c r="Q311" s="216">
        <v>223000</v>
      </c>
      <c r="R311" s="216">
        <v>0</v>
      </c>
      <c r="S311" s="220">
        <v>0</v>
      </c>
    </row>
    <row r="312" spans="2:19" ht="46.5" customHeight="1">
      <c r="B312" s="9" t="s">
        <v>1433</v>
      </c>
      <c r="C312" s="10" t="s">
        <v>18</v>
      </c>
      <c r="D312" s="10" t="s">
        <v>29</v>
      </c>
      <c r="E312" s="10" t="s">
        <v>305</v>
      </c>
      <c r="F312" s="10" t="s">
        <v>306</v>
      </c>
      <c r="G312" s="10" t="s">
        <v>22</v>
      </c>
      <c r="H312" s="241">
        <v>13000</v>
      </c>
      <c r="I312" s="11" t="s">
        <v>23</v>
      </c>
      <c r="J312" s="10" t="s">
        <v>24</v>
      </c>
      <c r="K312" s="246" t="s">
        <v>25</v>
      </c>
      <c r="L312" s="243" t="s">
        <v>25</v>
      </c>
      <c r="M312" s="9" t="s">
        <v>26</v>
      </c>
      <c r="N312" s="242" t="s">
        <v>32</v>
      </c>
      <c r="O312" s="15"/>
      <c r="P312" s="10" t="s">
        <v>1170</v>
      </c>
      <c r="Q312" s="241">
        <v>13000</v>
      </c>
      <c r="R312" s="241">
        <v>0</v>
      </c>
      <c r="S312" s="220">
        <v>0</v>
      </c>
    </row>
    <row r="313" spans="2:19" ht="46.5" customHeight="1">
      <c r="B313" s="9" t="s">
        <v>1434</v>
      </c>
      <c r="C313" s="10" t="s">
        <v>18</v>
      </c>
      <c r="D313" s="10" t="s">
        <v>136</v>
      </c>
      <c r="E313" s="222" t="s">
        <v>307</v>
      </c>
      <c r="F313" s="222" t="s">
        <v>308</v>
      </c>
      <c r="G313" s="8" t="s">
        <v>309</v>
      </c>
      <c r="H313" s="216">
        <v>100000</v>
      </c>
      <c r="I313" s="261" t="s">
        <v>23</v>
      </c>
      <c r="J313" s="10" t="s">
        <v>24</v>
      </c>
      <c r="K313" s="246">
        <v>45078</v>
      </c>
      <c r="L313" s="262">
        <v>45108</v>
      </c>
      <c r="M313" s="9" t="s">
        <v>26</v>
      </c>
      <c r="N313" s="262" t="s">
        <v>310</v>
      </c>
      <c r="O313" s="264"/>
      <c r="P313" s="10" t="s">
        <v>1172</v>
      </c>
      <c r="Q313" s="216">
        <v>100000</v>
      </c>
      <c r="R313" s="216">
        <v>0</v>
      </c>
      <c r="S313" s="220">
        <v>0</v>
      </c>
    </row>
    <row r="314" spans="2:19" ht="46.5" customHeight="1">
      <c r="B314" s="9" t="s">
        <v>1435</v>
      </c>
      <c r="C314" s="10" t="s">
        <v>18</v>
      </c>
      <c r="D314" s="10" t="s">
        <v>136</v>
      </c>
      <c r="E314" s="8" t="s">
        <v>327</v>
      </c>
      <c r="F314" s="8" t="s">
        <v>324</v>
      </c>
      <c r="G314" s="8" t="s">
        <v>294</v>
      </c>
      <c r="H314" s="216">
        <v>55000</v>
      </c>
      <c r="I314" s="261" t="s">
        <v>23</v>
      </c>
      <c r="J314" s="10" t="s">
        <v>24</v>
      </c>
      <c r="K314" s="246">
        <v>44987</v>
      </c>
      <c r="L314" s="262">
        <v>45017</v>
      </c>
      <c r="M314" s="14" t="s">
        <v>38</v>
      </c>
      <c r="N314" s="262" t="s">
        <v>328</v>
      </c>
      <c r="O314" s="264"/>
      <c r="P314" s="10" t="s">
        <v>1172</v>
      </c>
      <c r="Q314" s="216">
        <v>55000</v>
      </c>
      <c r="R314" s="216">
        <v>0</v>
      </c>
      <c r="S314" s="220">
        <v>0</v>
      </c>
    </row>
    <row r="315" spans="2:19" ht="46.5" customHeight="1">
      <c r="B315" s="9" t="s">
        <v>1436</v>
      </c>
      <c r="C315" s="10" t="s">
        <v>18</v>
      </c>
      <c r="D315" s="10" t="s">
        <v>29</v>
      </c>
      <c r="E315" s="10" t="s">
        <v>329</v>
      </c>
      <c r="F315" s="10" t="s">
        <v>330</v>
      </c>
      <c r="G315" s="344" t="s">
        <v>22</v>
      </c>
      <c r="H315" s="241">
        <v>40000</v>
      </c>
      <c r="I315" s="11" t="s">
        <v>23</v>
      </c>
      <c r="J315" s="10" t="s">
        <v>24</v>
      </c>
      <c r="K315" s="246">
        <v>45032</v>
      </c>
      <c r="L315" s="13">
        <v>45062</v>
      </c>
      <c r="M315" s="9" t="s">
        <v>26</v>
      </c>
      <c r="N315" s="268" t="s">
        <v>53</v>
      </c>
      <c r="O315" s="345"/>
      <c r="P315" s="10" t="s">
        <v>1172</v>
      </c>
      <c r="Q315" s="241">
        <v>40000</v>
      </c>
      <c r="R315" s="241">
        <v>0</v>
      </c>
      <c r="S315" s="220">
        <v>0</v>
      </c>
    </row>
    <row r="316" spans="2:19" ht="46.5" customHeight="1">
      <c r="B316" s="9" t="s">
        <v>1437</v>
      </c>
      <c r="C316" s="10" t="s">
        <v>18</v>
      </c>
      <c r="D316" s="10" t="s">
        <v>29</v>
      </c>
      <c r="E316" s="11" t="s">
        <v>334</v>
      </c>
      <c r="F316" s="11" t="s">
        <v>335</v>
      </c>
      <c r="G316" s="11" t="s">
        <v>22</v>
      </c>
      <c r="H316" s="241">
        <v>230000</v>
      </c>
      <c r="I316" s="11" t="s">
        <v>23</v>
      </c>
      <c r="J316" s="10" t="s">
        <v>24</v>
      </c>
      <c r="K316" s="246">
        <v>45001</v>
      </c>
      <c r="L316" s="13">
        <v>45031</v>
      </c>
      <c r="M316" s="9" t="s">
        <v>38</v>
      </c>
      <c r="N316" s="242" t="s">
        <v>68</v>
      </c>
      <c r="O316" s="345" t="s">
        <v>336</v>
      </c>
      <c r="P316" s="10" t="s">
        <v>1172</v>
      </c>
      <c r="Q316" s="241">
        <v>230000</v>
      </c>
      <c r="R316" s="241">
        <v>0</v>
      </c>
      <c r="S316" s="220">
        <v>0</v>
      </c>
    </row>
    <row r="317" spans="2:19" ht="46.5" customHeight="1">
      <c r="B317" s="9" t="s">
        <v>1438</v>
      </c>
      <c r="C317" s="10" t="s">
        <v>18</v>
      </c>
      <c r="D317" s="10" t="s">
        <v>29</v>
      </c>
      <c r="E317" s="11" t="s">
        <v>337</v>
      </c>
      <c r="F317" s="11" t="s">
        <v>338</v>
      </c>
      <c r="G317" s="11" t="s">
        <v>22</v>
      </c>
      <c r="H317" s="241">
        <v>25000</v>
      </c>
      <c r="I317" s="11" t="s">
        <v>23</v>
      </c>
      <c r="J317" s="10" t="s">
        <v>24</v>
      </c>
      <c r="K317" s="246">
        <v>45030</v>
      </c>
      <c r="L317" s="13">
        <v>45060</v>
      </c>
      <c r="M317" s="9" t="s">
        <v>38</v>
      </c>
      <c r="N317" s="242" t="s">
        <v>68</v>
      </c>
      <c r="O317" s="345" t="s">
        <v>336</v>
      </c>
      <c r="P317" s="10" t="s">
        <v>1172</v>
      </c>
      <c r="Q317" s="241">
        <v>25000</v>
      </c>
      <c r="R317" s="241">
        <v>0</v>
      </c>
      <c r="S317" s="220">
        <v>0</v>
      </c>
    </row>
    <row r="318" spans="2:19" ht="46.5" customHeight="1">
      <c r="B318" s="9" t="s">
        <v>1439</v>
      </c>
      <c r="C318" s="10" t="s">
        <v>18</v>
      </c>
      <c r="D318" s="10" t="s">
        <v>29</v>
      </c>
      <c r="E318" s="11" t="s">
        <v>339</v>
      </c>
      <c r="F318" s="11" t="s">
        <v>340</v>
      </c>
      <c r="G318" s="11" t="s">
        <v>22</v>
      </c>
      <c r="H318" s="241">
        <v>165000</v>
      </c>
      <c r="I318" s="11" t="s">
        <v>23</v>
      </c>
      <c r="J318" s="10" t="s">
        <v>24</v>
      </c>
      <c r="K318" s="246">
        <v>45065</v>
      </c>
      <c r="L318" s="13">
        <v>45095</v>
      </c>
      <c r="M318" s="9" t="s">
        <v>26</v>
      </c>
      <c r="N318" s="242" t="s">
        <v>50</v>
      </c>
      <c r="O318" s="12"/>
      <c r="P318" s="10" t="s">
        <v>1172</v>
      </c>
      <c r="Q318" s="241">
        <v>165000</v>
      </c>
      <c r="R318" s="241">
        <v>0</v>
      </c>
      <c r="S318" s="220">
        <v>0</v>
      </c>
    </row>
    <row r="319" spans="2:19" ht="46.5" customHeight="1">
      <c r="B319" s="9" t="s">
        <v>1440</v>
      </c>
      <c r="C319" s="10" t="s">
        <v>18</v>
      </c>
      <c r="D319" s="10" t="s">
        <v>29</v>
      </c>
      <c r="E319" s="11" t="s">
        <v>347</v>
      </c>
      <c r="F319" s="11" t="s">
        <v>348</v>
      </c>
      <c r="G319" s="11" t="s">
        <v>22</v>
      </c>
      <c r="H319" s="241">
        <v>20000</v>
      </c>
      <c r="I319" s="11" t="s">
        <v>23</v>
      </c>
      <c r="J319" s="10" t="s">
        <v>24</v>
      </c>
      <c r="K319" s="246">
        <v>44999</v>
      </c>
      <c r="L319" s="13">
        <v>45029</v>
      </c>
      <c r="M319" s="9" t="s">
        <v>26</v>
      </c>
      <c r="N319" s="242" t="s">
        <v>50</v>
      </c>
      <c r="O319" s="12"/>
      <c r="P319" s="10" t="s">
        <v>1172</v>
      </c>
      <c r="Q319" s="241">
        <v>20000</v>
      </c>
      <c r="R319" s="241">
        <v>0</v>
      </c>
      <c r="S319" s="220">
        <v>0</v>
      </c>
    </row>
    <row r="320" spans="2:19" ht="46.5" customHeight="1">
      <c r="B320" s="9" t="s">
        <v>1441</v>
      </c>
      <c r="C320" s="10" t="s">
        <v>18</v>
      </c>
      <c r="D320" s="10" t="s">
        <v>29</v>
      </c>
      <c r="E320" s="11" t="s">
        <v>349</v>
      </c>
      <c r="F320" s="11" t="s">
        <v>350</v>
      </c>
      <c r="G320" s="11" t="s">
        <v>22</v>
      </c>
      <c r="H320" s="241">
        <v>105000</v>
      </c>
      <c r="I320" s="11" t="s">
        <v>23</v>
      </c>
      <c r="J320" s="10" t="s">
        <v>24</v>
      </c>
      <c r="K320" s="246">
        <v>45064</v>
      </c>
      <c r="L320" s="13">
        <v>45094</v>
      </c>
      <c r="M320" s="9" t="s">
        <v>26</v>
      </c>
      <c r="N320" s="242" t="s">
        <v>50</v>
      </c>
      <c r="O320" s="12"/>
      <c r="P320" s="10" t="s">
        <v>1172</v>
      </c>
      <c r="Q320" s="241">
        <v>105000</v>
      </c>
      <c r="R320" s="241">
        <v>0</v>
      </c>
      <c r="S320" s="220">
        <v>0</v>
      </c>
    </row>
    <row r="321" spans="2:19" ht="46.5" customHeight="1">
      <c r="B321" s="9" t="s">
        <v>1442</v>
      </c>
      <c r="C321" s="10" t="s">
        <v>18</v>
      </c>
      <c r="D321" s="10" t="s">
        <v>29</v>
      </c>
      <c r="E321" s="11" t="s">
        <v>360</v>
      </c>
      <c r="F321" s="11" t="s">
        <v>361</v>
      </c>
      <c r="G321" s="11" t="s">
        <v>22</v>
      </c>
      <c r="H321" s="241">
        <v>45000</v>
      </c>
      <c r="I321" s="11" t="s">
        <v>23</v>
      </c>
      <c r="J321" s="10" t="s">
        <v>24</v>
      </c>
      <c r="K321" s="246">
        <v>45066</v>
      </c>
      <c r="L321" s="13">
        <v>45096</v>
      </c>
      <c r="M321" s="9" t="s">
        <v>26</v>
      </c>
      <c r="N321" s="242" t="s">
        <v>50</v>
      </c>
      <c r="O321" s="12"/>
      <c r="P321" s="10" t="s">
        <v>1172</v>
      </c>
      <c r="Q321" s="272">
        <v>45000</v>
      </c>
      <c r="R321" s="241">
        <v>0</v>
      </c>
      <c r="S321" s="220">
        <v>0</v>
      </c>
    </row>
    <row r="322" spans="2:19" ht="46.5" customHeight="1">
      <c r="B322" s="9" t="s">
        <v>1443</v>
      </c>
      <c r="C322" s="10" t="s">
        <v>18</v>
      </c>
      <c r="D322" s="10" t="s">
        <v>29</v>
      </c>
      <c r="E322" s="245" t="s">
        <v>362</v>
      </c>
      <c r="F322" s="11" t="s">
        <v>363</v>
      </c>
      <c r="G322" s="11" t="s">
        <v>22</v>
      </c>
      <c r="H322" s="241">
        <v>15000</v>
      </c>
      <c r="I322" s="11" t="s">
        <v>23</v>
      </c>
      <c r="J322" s="10" t="s">
        <v>24</v>
      </c>
      <c r="K322" s="246" t="s">
        <v>25</v>
      </c>
      <c r="L322" s="243" t="s">
        <v>25</v>
      </c>
      <c r="M322" s="9" t="s">
        <v>26</v>
      </c>
      <c r="N322" s="242" t="s">
        <v>32</v>
      </c>
      <c r="O322" s="12" t="s">
        <v>364</v>
      </c>
      <c r="P322" s="10" t="s">
        <v>1179</v>
      </c>
      <c r="Q322" s="272">
        <v>15000</v>
      </c>
      <c r="R322" s="241">
        <v>0</v>
      </c>
      <c r="S322" s="220">
        <v>0</v>
      </c>
    </row>
    <row r="323" spans="2:19" ht="46.5" customHeight="1">
      <c r="B323" s="9" t="s">
        <v>1444</v>
      </c>
      <c r="C323" s="10" t="s">
        <v>18</v>
      </c>
      <c r="D323" s="10" t="s">
        <v>29</v>
      </c>
      <c r="E323" s="11" t="s">
        <v>365</v>
      </c>
      <c r="F323" s="11" t="s">
        <v>366</v>
      </c>
      <c r="G323" s="11" t="s">
        <v>22</v>
      </c>
      <c r="H323" s="241">
        <v>10000</v>
      </c>
      <c r="I323" s="11" t="s">
        <v>23</v>
      </c>
      <c r="J323" s="10" t="s">
        <v>24</v>
      </c>
      <c r="K323" s="246" t="s">
        <v>25</v>
      </c>
      <c r="L323" s="243" t="s">
        <v>25</v>
      </c>
      <c r="M323" s="9" t="s">
        <v>26</v>
      </c>
      <c r="N323" s="242" t="s">
        <v>32</v>
      </c>
      <c r="O323" s="12" t="s">
        <v>364</v>
      </c>
      <c r="P323" s="10" t="s">
        <v>1179</v>
      </c>
      <c r="Q323" s="272">
        <v>10000</v>
      </c>
      <c r="R323" s="241">
        <v>0</v>
      </c>
      <c r="S323" s="220">
        <v>0</v>
      </c>
    </row>
    <row r="324" spans="2:19" ht="46.5" customHeight="1">
      <c r="B324" s="9" t="s">
        <v>1445</v>
      </c>
      <c r="C324" s="10" t="s">
        <v>18</v>
      </c>
      <c r="D324" s="266" t="s">
        <v>29</v>
      </c>
      <c r="E324" s="11" t="s">
        <v>1889</v>
      </c>
      <c r="F324" s="11" t="s">
        <v>368</v>
      </c>
      <c r="G324" s="245" t="s">
        <v>22</v>
      </c>
      <c r="H324" s="241">
        <v>0</v>
      </c>
      <c r="I324" s="11" t="s">
        <v>23</v>
      </c>
      <c r="J324" s="10" t="s">
        <v>24</v>
      </c>
      <c r="K324" s="246">
        <v>45077</v>
      </c>
      <c r="L324" s="13">
        <v>45107</v>
      </c>
      <c r="M324" s="9" t="s">
        <v>26</v>
      </c>
      <c r="N324" s="268" t="s">
        <v>53</v>
      </c>
      <c r="O324" s="12"/>
      <c r="P324" s="10" t="s">
        <v>1176</v>
      </c>
      <c r="Q324" s="241">
        <v>0</v>
      </c>
      <c r="R324" s="241">
        <v>0</v>
      </c>
      <c r="S324" s="220">
        <v>0</v>
      </c>
    </row>
    <row r="325" spans="2:19" ht="46.5" customHeight="1">
      <c r="B325" s="9" t="s">
        <v>1446</v>
      </c>
      <c r="C325" s="8" t="s">
        <v>18</v>
      </c>
      <c r="D325" s="346" t="s">
        <v>19</v>
      </c>
      <c r="E325" s="212" t="s">
        <v>369</v>
      </c>
      <c r="F325" s="212" t="s">
        <v>370</v>
      </c>
      <c r="G325" s="347" t="s">
        <v>22</v>
      </c>
      <c r="H325" s="234">
        <v>5800</v>
      </c>
      <c r="I325" s="234" t="s">
        <v>23</v>
      </c>
      <c r="J325" s="8" t="s">
        <v>24</v>
      </c>
      <c r="K325" s="305" t="s">
        <v>25</v>
      </c>
      <c r="L325" s="236" t="s">
        <v>25</v>
      </c>
      <c r="M325" s="9" t="s">
        <v>26</v>
      </c>
      <c r="N325" s="240" t="s">
        <v>50</v>
      </c>
      <c r="O325" s="12" t="s">
        <v>364</v>
      </c>
      <c r="P325" s="8" t="s">
        <v>1176</v>
      </c>
      <c r="Q325" s="234">
        <v>4000</v>
      </c>
      <c r="R325" s="216">
        <v>1800</v>
      </c>
      <c r="S325" s="220">
        <v>0</v>
      </c>
    </row>
    <row r="326" spans="2:19" ht="46.5" customHeight="1">
      <c r="B326" s="9" t="s">
        <v>1447</v>
      </c>
      <c r="C326" s="8" t="s">
        <v>18</v>
      </c>
      <c r="D326" s="8" t="s">
        <v>19</v>
      </c>
      <c r="E326" s="212" t="s">
        <v>376</v>
      </c>
      <c r="F326" s="212" t="s">
        <v>377</v>
      </c>
      <c r="G326" s="212" t="s">
        <v>22</v>
      </c>
      <c r="H326" s="234">
        <v>1160</v>
      </c>
      <c r="I326" s="234" t="s">
        <v>23</v>
      </c>
      <c r="J326" s="8" t="s">
        <v>24</v>
      </c>
      <c r="K326" s="305" t="s">
        <v>25</v>
      </c>
      <c r="L326" s="236" t="s">
        <v>25</v>
      </c>
      <c r="M326" s="9" t="s">
        <v>26</v>
      </c>
      <c r="N326" s="240" t="s">
        <v>32</v>
      </c>
      <c r="O326" s="12"/>
      <c r="P326" s="8" t="s">
        <v>1176</v>
      </c>
      <c r="Q326" s="234">
        <v>1000</v>
      </c>
      <c r="R326" s="216">
        <v>160</v>
      </c>
      <c r="S326" s="220">
        <v>0</v>
      </c>
    </row>
    <row r="327" spans="2:19" ht="46.5" customHeight="1">
      <c r="B327" s="9" t="s">
        <v>1448</v>
      </c>
      <c r="C327" s="10" t="s">
        <v>18</v>
      </c>
      <c r="D327" s="10" t="s">
        <v>136</v>
      </c>
      <c r="E327" s="8" t="s">
        <v>382</v>
      </c>
      <c r="F327" s="222" t="s">
        <v>383</v>
      </c>
      <c r="G327" s="222" t="s">
        <v>344</v>
      </c>
      <c r="H327" s="216">
        <v>6000</v>
      </c>
      <c r="I327" s="261" t="s">
        <v>23</v>
      </c>
      <c r="J327" s="10" t="s">
        <v>24</v>
      </c>
      <c r="K327" s="246">
        <v>44986</v>
      </c>
      <c r="L327" s="262">
        <v>45016</v>
      </c>
      <c r="M327" s="9" t="s">
        <v>26</v>
      </c>
      <c r="N327" s="262" t="s">
        <v>328</v>
      </c>
      <c r="O327" s="264"/>
      <c r="P327" s="10" t="s">
        <v>1170</v>
      </c>
      <c r="Q327" s="216">
        <v>6000</v>
      </c>
      <c r="R327" s="216">
        <v>0</v>
      </c>
      <c r="S327" s="220">
        <v>0</v>
      </c>
    </row>
    <row r="328" spans="2:19" ht="46.5" customHeight="1">
      <c r="B328" s="9" t="s">
        <v>1449</v>
      </c>
      <c r="C328" s="10" t="s">
        <v>18</v>
      </c>
      <c r="D328" s="10" t="s">
        <v>29</v>
      </c>
      <c r="E328" s="11" t="s">
        <v>384</v>
      </c>
      <c r="F328" s="11" t="s">
        <v>385</v>
      </c>
      <c r="G328" s="11" t="s">
        <v>22</v>
      </c>
      <c r="H328" s="241">
        <v>90000</v>
      </c>
      <c r="I328" s="11" t="s">
        <v>23</v>
      </c>
      <c r="J328" s="10" t="s">
        <v>24</v>
      </c>
      <c r="K328" s="246">
        <v>45034</v>
      </c>
      <c r="L328" s="13">
        <v>45064</v>
      </c>
      <c r="M328" s="9" t="s">
        <v>26</v>
      </c>
      <c r="N328" s="242" t="s">
        <v>50</v>
      </c>
      <c r="O328" s="12"/>
      <c r="P328" s="10" t="s">
        <v>1177</v>
      </c>
      <c r="Q328" s="241">
        <v>90000</v>
      </c>
      <c r="R328" s="241">
        <v>0</v>
      </c>
      <c r="S328" s="220">
        <v>0</v>
      </c>
    </row>
    <row r="329" spans="2:19" ht="46.5" customHeight="1">
      <c r="B329" s="9" t="s">
        <v>1450</v>
      </c>
      <c r="C329" s="10" t="s">
        <v>18</v>
      </c>
      <c r="D329" s="10" t="s">
        <v>136</v>
      </c>
      <c r="E329" s="8" t="s">
        <v>386</v>
      </c>
      <c r="F329" s="8" t="s">
        <v>387</v>
      </c>
      <c r="G329" s="222" t="s">
        <v>104</v>
      </c>
      <c r="H329" s="216">
        <v>200000</v>
      </c>
      <c r="I329" s="261" t="s">
        <v>23</v>
      </c>
      <c r="J329" s="10" t="s">
        <v>24</v>
      </c>
      <c r="K329" s="246">
        <v>45062</v>
      </c>
      <c r="L329" s="262">
        <v>45092</v>
      </c>
      <c r="M329" s="14" t="s">
        <v>38</v>
      </c>
      <c r="N329" s="262" t="s">
        <v>388</v>
      </c>
      <c r="O329" s="264"/>
      <c r="P329" s="10" t="s">
        <v>1172</v>
      </c>
      <c r="Q329" s="216">
        <v>200000</v>
      </c>
      <c r="R329" s="216">
        <v>0</v>
      </c>
      <c r="S329" s="220">
        <v>0</v>
      </c>
    </row>
    <row r="330" spans="2:19" ht="46.5" customHeight="1">
      <c r="B330" s="9" t="s">
        <v>1451</v>
      </c>
      <c r="C330" s="10" t="s">
        <v>18</v>
      </c>
      <c r="D330" s="10" t="s">
        <v>136</v>
      </c>
      <c r="E330" s="8" t="s">
        <v>389</v>
      </c>
      <c r="F330" s="8" t="s">
        <v>390</v>
      </c>
      <c r="G330" s="8" t="s">
        <v>391</v>
      </c>
      <c r="H330" s="216">
        <v>145000</v>
      </c>
      <c r="I330" s="261" t="s">
        <v>23</v>
      </c>
      <c r="J330" s="10" t="s">
        <v>24</v>
      </c>
      <c r="K330" s="246" t="s">
        <v>106</v>
      </c>
      <c r="L330" s="262" t="s">
        <v>106</v>
      </c>
      <c r="M330" s="9" t="s">
        <v>26</v>
      </c>
      <c r="N330" s="262" t="s">
        <v>388</v>
      </c>
      <c r="O330" s="264"/>
      <c r="P330" s="10" t="s">
        <v>1172</v>
      </c>
      <c r="Q330" s="216">
        <v>145000</v>
      </c>
      <c r="R330" s="216">
        <v>0</v>
      </c>
      <c r="S330" s="220">
        <v>0</v>
      </c>
    </row>
    <row r="331" spans="2:19" ht="46.5" customHeight="1">
      <c r="B331" s="9" t="s">
        <v>1452</v>
      </c>
      <c r="C331" s="10" t="s">
        <v>18</v>
      </c>
      <c r="D331" s="10" t="s">
        <v>29</v>
      </c>
      <c r="E331" s="11" t="s">
        <v>392</v>
      </c>
      <c r="F331" s="11" t="s">
        <v>393</v>
      </c>
      <c r="G331" s="11" t="s">
        <v>22</v>
      </c>
      <c r="H331" s="241">
        <v>18000</v>
      </c>
      <c r="I331" s="11" t="s">
        <v>23</v>
      </c>
      <c r="J331" s="10" t="s">
        <v>24</v>
      </c>
      <c r="K331" s="246">
        <v>45015</v>
      </c>
      <c r="L331" s="13">
        <v>45046</v>
      </c>
      <c r="M331" s="9" t="s">
        <v>26</v>
      </c>
      <c r="N331" s="242" t="s">
        <v>73</v>
      </c>
      <c r="O331" s="12"/>
      <c r="P331" s="10" t="s">
        <v>1178</v>
      </c>
      <c r="Q331" s="241">
        <v>18000</v>
      </c>
      <c r="R331" s="241">
        <v>0</v>
      </c>
      <c r="S331" s="220">
        <v>0</v>
      </c>
    </row>
    <row r="332" spans="2:19" ht="46.5" customHeight="1">
      <c r="B332" s="9" t="s">
        <v>1453</v>
      </c>
      <c r="C332" s="10" t="s">
        <v>18</v>
      </c>
      <c r="D332" s="10" t="s">
        <v>261</v>
      </c>
      <c r="E332" s="8" t="s">
        <v>394</v>
      </c>
      <c r="F332" s="8" t="s">
        <v>395</v>
      </c>
      <c r="G332" s="8" t="s">
        <v>22</v>
      </c>
      <c r="H332" s="216">
        <v>50000</v>
      </c>
      <c r="I332" s="10" t="s">
        <v>23</v>
      </c>
      <c r="J332" s="10" t="s">
        <v>24</v>
      </c>
      <c r="K332" s="246" t="s">
        <v>264</v>
      </c>
      <c r="L332" s="13" t="s">
        <v>264</v>
      </c>
      <c r="M332" s="9" t="s">
        <v>26</v>
      </c>
      <c r="N332" s="271" t="s">
        <v>264</v>
      </c>
      <c r="O332" s="273" t="s">
        <v>396</v>
      </c>
      <c r="P332" s="10" t="s">
        <v>1178</v>
      </c>
      <c r="Q332" s="216">
        <v>50000</v>
      </c>
      <c r="R332" s="216">
        <v>0</v>
      </c>
      <c r="S332" s="220">
        <v>0</v>
      </c>
    </row>
    <row r="333" spans="2:19" ht="46.5" customHeight="1">
      <c r="B333" s="9" t="s">
        <v>1454</v>
      </c>
      <c r="C333" s="10" t="s">
        <v>18</v>
      </c>
      <c r="D333" s="10" t="s">
        <v>261</v>
      </c>
      <c r="E333" s="8" t="s">
        <v>398</v>
      </c>
      <c r="F333" s="218" t="s">
        <v>399</v>
      </c>
      <c r="G333" s="8" t="s">
        <v>22</v>
      </c>
      <c r="H333" s="216">
        <v>25000</v>
      </c>
      <c r="I333" s="10" t="s">
        <v>23</v>
      </c>
      <c r="J333" s="10" t="s">
        <v>24</v>
      </c>
      <c r="K333" s="246" t="s">
        <v>264</v>
      </c>
      <c r="L333" s="13" t="s">
        <v>264</v>
      </c>
      <c r="M333" s="9" t="s">
        <v>26</v>
      </c>
      <c r="N333" s="271" t="s">
        <v>264</v>
      </c>
      <c r="O333" s="273"/>
      <c r="P333" s="10" t="s">
        <v>1178</v>
      </c>
      <c r="Q333" s="216">
        <v>25000</v>
      </c>
      <c r="R333" s="216">
        <v>0</v>
      </c>
      <c r="S333" s="220">
        <v>0</v>
      </c>
    </row>
    <row r="334" spans="2:19" ht="46.5" customHeight="1">
      <c r="B334" s="9" t="s">
        <v>1455</v>
      </c>
      <c r="C334" s="10" t="s">
        <v>18</v>
      </c>
      <c r="D334" s="10" t="s">
        <v>29</v>
      </c>
      <c r="E334" s="11" t="s">
        <v>400</v>
      </c>
      <c r="F334" s="11" t="s">
        <v>401</v>
      </c>
      <c r="G334" s="11" t="s">
        <v>22</v>
      </c>
      <c r="H334" s="241">
        <v>2500</v>
      </c>
      <c r="I334" s="11" t="s">
        <v>23</v>
      </c>
      <c r="J334" s="10" t="s">
        <v>24</v>
      </c>
      <c r="K334" s="246">
        <v>45061</v>
      </c>
      <c r="L334" s="13">
        <v>45092</v>
      </c>
      <c r="M334" s="9" t="s">
        <v>26</v>
      </c>
      <c r="N334" s="242" t="s">
        <v>50</v>
      </c>
      <c r="O334" s="12"/>
      <c r="P334" s="10" t="s">
        <v>1178</v>
      </c>
      <c r="Q334" s="241">
        <v>2500</v>
      </c>
      <c r="R334" s="241">
        <v>0</v>
      </c>
      <c r="S334" s="220">
        <v>0</v>
      </c>
    </row>
    <row r="335" spans="2:19" ht="46.5" customHeight="1">
      <c r="B335" s="9" t="s">
        <v>1456</v>
      </c>
      <c r="C335" s="10" t="s">
        <v>18</v>
      </c>
      <c r="D335" s="10" t="s">
        <v>261</v>
      </c>
      <c r="E335" s="318" t="s">
        <v>408</v>
      </c>
      <c r="F335" s="318" t="s">
        <v>406</v>
      </c>
      <c r="G335" s="8" t="s">
        <v>22</v>
      </c>
      <c r="H335" s="336">
        <v>75000</v>
      </c>
      <c r="I335" s="10" t="s">
        <v>23</v>
      </c>
      <c r="J335" s="10" t="s">
        <v>24</v>
      </c>
      <c r="K335" s="246" t="s">
        <v>264</v>
      </c>
      <c r="L335" s="13" t="s">
        <v>264</v>
      </c>
      <c r="M335" s="9" t="s">
        <v>26</v>
      </c>
      <c r="N335" s="271" t="s">
        <v>264</v>
      </c>
      <c r="O335" s="273" t="s">
        <v>404</v>
      </c>
      <c r="P335" s="10" t="s">
        <v>1177</v>
      </c>
      <c r="Q335" s="216">
        <v>75000</v>
      </c>
      <c r="R335" s="216">
        <v>0</v>
      </c>
      <c r="S335" s="220">
        <v>0</v>
      </c>
    </row>
    <row r="336" spans="2:19" ht="46.5" customHeight="1">
      <c r="B336" s="9" t="s">
        <v>1457</v>
      </c>
      <c r="C336" s="10" t="s">
        <v>18</v>
      </c>
      <c r="D336" s="10" t="s">
        <v>29</v>
      </c>
      <c r="E336" s="227" t="s">
        <v>411</v>
      </c>
      <c r="F336" s="11" t="s">
        <v>412</v>
      </c>
      <c r="G336" s="11" t="s">
        <v>22</v>
      </c>
      <c r="H336" s="255">
        <v>8000</v>
      </c>
      <c r="I336" s="11" t="s">
        <v>23</v>
      </c>
      <c r="J336" s="10" t="s">
        <v>24</v>
      </c>
      <c r="K336" s="246" t="s">
        <v>25</v>
      </c>
      <c r="L336" s="13" t="s">
        <v>25</v>
      </c>
      <c r="M336" s="9" t="s">
        <v>26</v>
      </c>
      <c r="N336" s="348" t="s">
        <v>32</v>
      </c>
      <c r="O336" s="12"/>
      <c r="P336" s="10" t="s">
        <v>1178</v>
      </c>
      <c r="Q336" s="255">
        <v>8000</v>
      </c>
      <c r="R336" s="241">
        <v>0</v>
      </c>
      <c r="S336" s="220">
        <v>0</v>
      </c>
    </row>
    <row r="337" spans="2:19" ht="46.5" customHeight="1">
      <c r="B337" s="9" t="s">
        <v>1458</v>
      </c>
      <c r="C337" s="10" t="s">
        <v>18</v>
      </c>
      <c r="D337" s="10" t="s">
        <v>29</v>
      </c>
      <c r="E337" s="10" t="s">
        <v>413</v>
      </c>
      <c r="F337" s="10" t="s">
        <v>414</v>
      </c>
      <c r="G337" s="10" t="s">
        <v>22</v>
      </c>
      <c r="H337" s="241">
        <v>500</v>
      </c>
      <c r="I337" s="11" t="s">
        <v>23</v>
      </c>
      <c r="J337" s="10" t="s">
        <v>24</v>
      </c>
      <c r="K337" s="246" t="s">
        <v>25</v>
      </c>
      <c r="L337" s="13" t="s">
        <v>25</v>
      </c>
      <c r="M337" s="9" t="s">
        <v>26</v>
      </c>
      <c r="N337" s="242" t="s">
        <v>32</v>
      </c>
      <c r="O337" s="15" t="s">
        <v>415</v>
      </c>
      <c r="P337" s="10" t="s">
        <v>1178</v>
      </c>
      <c r="Q337" s="241">
        <v>500</v>
      </c>
      <c r="R337" s="241">
        <v>0</v>
      </c>
      <c r="S337" s="220">
        <v>0</v>
      </c>
    </row>
    <row r="338" spans="2:19" ht="46.5" customHeight="1">
      <c r="B338" s="9" t="s">
        <v>1459</v>
      </c>
      <c r="C338" s="10" t="s">
        <v>18</v>
      </c>
      <c r="D338" s="10" t="s">
        <v>29</v>
      </c>
      <c r="E338" s="11" t="s">
        <v>416</v>
      </c>
      <c r="F338" s="11" t="s">
        <v>417</v>
      </c>
      <c r="G338" s="11" t="s">
        <v>22</v>
      </c>
      <c r="H338" s="241">
        <v>8000</v>
      </c>
      <c r="I338" s="11" t="s">
        <v>23</v>
      </c>
      <c r="J338" s="10" t="s">
        <v>24</v>
      </c>
      <c r="K338" s="246" t="s">
        <v>25</v>
      </c>
      <c r="L338" s="13" t="s">
        <v>25</v>
      </c>
      <c r="M338" s="9" t="s">
        <v>26</v>
      </c>
      <c r="N338" s="242" t="s">
        <v>32</v>
      </c>
      <c r="O338" s="15" t="s">
        <v>415</v>
      </c>
      <c r="P338" s="10" t="s">
        <v>1178</v>
      </c>
      <c r="Q338" s="241">
        <v>8000</v>
      </c>
      <c r="R338" s="241">
        <v>0</v>
      </c>
      <c r="S338" s="220">
        <v>0</v>
      </c>
    </row>
    <row r="339" spans="2:19" ht="46.5" customHeight="1">
      <c r="B339" s="9" t="s">
        <v>1460</v>
      </c>
      <c r="C339" s="10" t="s">
        <v>18</v>
      </c>
      <c r="D339" s="10" t="s">
        <v>29</v>
      </c>
      <c r="E339" s="8" t="s">
        <v>418</v>
      </c>
      <c r="F339" s="8" t="s">
        <v>419</v>
      </c>
      <c r="G339" s="10" t="s">
        <v>22</v>
      </c>
      <c r="H339" s="241">
        <v>5500</v>
      </c>
      <c r="I339" s="11" t="s">
        <v>23</v>
      </c>
      <c r="J339" s="10" t="s">
        <v>24</v>
      </c>
      <c r="K339" s="246" t="s">
        <v>25</v>
      </c>
      <c r="L339" s="13" t="s">
        <v>25</v>
      </c>
      <c r="M339" s="9" t="s">
        <v>26</v>
      </c>
      <c r="N339" s="242" t="s">
        <v>32</v>
      </c>
      <c r="O339" s="15" t="s">
        <v>420</v>
      </c>
      <c r="P339" s="10" t="s">
        <v>1178</v>
      </c>
      <c r="Q339" s="216">
        <v>5500</v>
      </c>
      <c r="R339" s="241">
        <v>0</v>
      </c>
      <c r="S339" s="220">
        <v>0</v>
      </c>
    </row>
    <row r="340" spans="2:19" ht="46.5" customHeight="1">
      <c r="B340" s="9" t="s">
        <v>1461</v>
      </c>
      <c r="C340" s="10" t="s">
        <v>18</v>
      </c>
      <c r="D340" s="10" t="s">
        <v>29</v>
      </c>
      <c r="E340" s="11" t="s">
        <v>421</v>
      </c>
      <c r="F340" s="11" t="s">
        <v>419</v>
      </c>
      <c r="G340" s="11" t="s">
        <v>22</v>
      </c>
      <c r="H340" s="241">
        <v>5500</v>
      </c>
      <c r="I340" s="11" t="s">
        <v>23</v>
      </c>
      <c r="J340" s="10" t="s">
        <v>24</v>
      </c>
      <c r="K340" s="246" t="s">
        <v>25</v>
      </c>
      <c r="L340" s="13" t="s">
        <v>25</v>
      </c>
      <c r="M340" s="9" t="s">
        <v>26</v>
      </c>
      <c r="N340" s="242" t="s">
        <v>32</v>
      </c>
      <c r="O340" s="15" t="s">
        <v>420</v>
      </c>
      <c r="P340" s="10" t="s">
        <v>1178</v>
      </c>
      <c r="Q340" s="241">
        <v>5500</v>
      </c>
      <c r="R340" s="241">
        <v>0</v>
      </c>
      <c r="S340" s="220">
        <v>0</v>
      </c>
    </row>
    <row r="341" spans="2:19" ht="46.5" customHeight="1">
      <c r="B341" s="9" t="s">
        <v>1462</v>
      </c>
      <c r="C341" s="10" t="s">
        <v>18</v>
      </c>
      <c r="D341" s="10" t="s">
        <v>29</v>
      </c>
      <c r="E341" s="11" t="s">
        <v>422</v>
      </c>
      <c r="F341" s="11" t="s">
        <v>423</v>
      </c>
      <c r="G341" s="11" t="s">
        <v>22</v>
      </c>
      <c r="H341" s="241">
        <v>100000</v>
      </c>
      <c r="I341" s="11" t="s">
        <v>23</v>
      </c>
      <c r="J341" s="10" t="s">
        <v>24</v>
      </c>
      <c r="K341" s="246" t="s">
        <v>25</v>
      </c>
      <c r="L341" s="13" t="s">
        <v>25</v>
      </c>
      <c r="M341" s="14" t="s">
        <v>38</v>
      </c>
      <c r="N341" s="242" t="s">
        <v>32</v>
      </c>
      <c r="O341" s="12" t="s">
        <v>424</v>
      </c>
      <c r="P341" s="10" t="s">
        <v>1178</v>
      </c>
      <c r="Q341" s="241">
        <v>100000</v>
      </c>
      <c r="R341" s="241">
        <v>0</v>
      </c>
      <c r="S341" s="220">
        <v>0</v>
      </c>
    </row>
    <row r="342" spans="2:19" ht="46.5" customHeight="1">
      <c r="B342" s="9" t="s">
        <v>1463</v>
      </c>
      <c r="C342" s="10" t="s">
        <v>18</v>
      </c>
      <c r="D342" s="10" t="s">
        <v>29</v>
      </c>
      <c r="E342" s="11" t="s">
        <v>425</v>
      </c>
      <c r="F342" s="11" t="s">
        <v>426</v>
      </c>
      <c r="G342" s="11" t="s">
        <v>22</v>
      </c>
      <c r="H342" s="241">
        <v>110834.97</v>
      </c>
      <c r="I342" s="11" t="s">
        <v>23</v>
      </c>
      <c r="J342" s="10" t="s">
        <v>24</v>
      </c>
      <c r="K342" s="246" t="s">
        <v>25</v>
      </c>
      <c r="L342" s="13" t="s">
        <v>25</v>
      </c>
      <c r="M342" s="14" t="s">
        <v>38</v>
      </c>
      <c r="N342" s="242" t="s">
        <v>32</v>
      </c>
      <c r="O342" s="12" t="s">
        <v>424</v>
      </c>
      <c r="P342" s="10" t="s">
        <v>1178</v>
      </c>
      <c r="Q342" s="241">
        <v>110834.97</v>
      </c>
      <c r="R342" s="241">
        <v>0</v>
      </c>
      <c r="S342" s="220">
        <v>0</v>
      </c>
    </row>
    <row r="343" spans="2:19" ht="46.5" customHeight="1">
      <c r="B343" s="9" t="s">
        <v>1464</v>
      </c>
      <c r="C343" s="10" t="s">
        <v>18</v>
      </c>
      <c r="D343" s="10" t="s">
        <v>29</v>
      </c>
      <c r="E343" s="11" t="s">
        <v>427</v>
      </c>
      <c r="F343" s="11" t="s">
        <v>428</v>
      </c>
      <c r="G343" s="11" t="s">
        <v>22</v>
      </c>
      <c r="H343" s="241">
        <v>97500</v>
      </c>
      <c r="I343" s="11" t="s">
        <v>23</v>
      </c>
      <c r="J343" s="10" t="s">
        <v>24</v>
      </c>
      <c r="K343" s="246">
        <v>45001</v>
      </c>
      <c r="L343" s="243">
        <v>45031</v>
      </c>
      <c r="M343" s="9" t="s">
        <v>26</v>
      </c>
      <c r="N343" s="14" t="s">
        <v>32</v>
      </c>
      <c r="O343" s="12"/>
      <c r="P343" s="10" t="s">
        <v>1179</v>
      </c>
      <c r="Q343" s="241">
        <v>97500</v>
      </c>
      <c r="R343" s="241">
        <v>0</v>
      </c>
      <c r="S343" s="220">
        <v>0</v>
      </c>
    </row>
    <row r="344" spans="2:19" ht="46.5" customHeight="1">
      <c r="B344" s="9" t="s">
        <v>1465</v>
      </c>
      <c r="C344" s="8" t="s">
        <v>18</v>
      </c>
      <c r="D344" s="8" t="s">
        <v>19</v>
      </c>
      <c r="E344" s="213" t="s">
        <v>431</v>
      </c>
      <c r="F344" s="213" t="s">
        <v>432</v>
      </c>
      <c r="G344" s="213" t="s">
        <v>22</v>
      </c>
      <c r="H344" s="216">
        <v>16120</v>
      </c>
      <c r="I344" s="8" t="s">
        <v>23</v>
      </c>
      <c r="J344" s="8" t="s">
        <v>24</v>
      </c>
      <c r="K344" s="305" t="s">
        <v>25</v>
      </c>
      <c r="L344" s="262" t="s">
        <v>25</v>
      </c>
      <c r="M344" s="9" t="s">
        <v>26</v>
      </c>
      <c r="N344" s="262" t="s">
        <v>25</v>
      </c>
      <c r="O344" s="282"/>
      <c r="P344" s="8" t="s">
        <v>1179</v>
      </c>
      <c r="Q344" s="216">
        <v>16120</v>
      </c>
      <c r="R344" s="216">
        <v>0</v>
      </c>
      <c r="S344" s="220">
        <v>0</v>
      </c>
    </row>
    <row r="345" spans="2:19" ht="46.5" customHeight="1">
      <c r="B345" s="9" t="s">
        <v>1466</v>
      </c>
      <c r="C345" s="10" t="s">
        <v>18</v>
      </c>
      <c r="D345" s="10" t="s">
        <v>29</v>
      </c>
      <c r="E345" s="11" t="s">
        <v>433</v>
      </c>
      <c r="F345" s="11" t="s">
        <v>434</v>
      </c>
      <c r="G345" s="11" t="s">
        <v>22</v>
      </c>
      <c r="H345" s="241">
        <v>20000</v>
      </c>
      <c r="I345" s="11" t="s">
        <v>23</v>
      </c>
      <c r="J345" s="10" t="s">
        <v>24</v>
      </c>
      <c r="K345" s="246">
        <v>45029</v>
      </c>
      <c r="L345" s="13">
        <v>45059</v>
      </c>
      <c r="M345" s="9" t="s">
        <v>26</v>
      </c>
      <c r="N345" s="242" t="s">
        <v>73</v>
      </c>
      <c r="O345" s="12"/>
      <c r="P345" s="10" t="s">
        <v>1176</v>
      </c>
      <c r="Q345" s="241">
        <v>20000</v>
      </c>
      <c r="R345" s="241">
        <v>0</v>
      </c>
      <c r="S345" s="220">
        <v>0</v>
      </c>
    </row>
    <row r="346" spans="2:19" ht="46.5" customHeight="1">
      <c r="B346" s="9" t="s">
        <v>1467</v>
      </c>
      <c r="C346" s="8" t="s">
        <v>18</v>
      </c>
      <c r="D346" s="8" t="s">
        <v>19</v>
      </c>
      <c r="E346" s="212" t="s">
        <v>442</v>
      </c>
      <c r="F346" s="212" t="s">
        <v>443</v>
      </c>
      <c r="G346" s="212" t="s">
        <v>22</v>
      </c>
      <c r="H346" s="234">
        <v>197200</v>
      </c>
      <c r="I346" s="234" t="s">
        <v>23</v>
      </c>
      <c r="J346" s="8" t="s">
        <v>24</v>
      </c>
      <c r="K346" s="305" t="s">
        <v>25</v>
      </c>
      <c r="L346" s="236" t="s">
        <v>25</v>
      </c>
      <c r="M346" s="9" t="s">
        <v>26</v>
      </c>
      <c r="N346" s="237" t="s">
        <v>32</v>
      </c>
      <c r="O346" s="349"/>
      <c r="P346" s="8" t="s">
        <v>1174</v>
      </c>
      <c r="Q346" s="234">
        <v>147900</v>
      </c>
      <c r="R346" s="216">
        <v>49300</v>
      </c>
      <c r="S346" s="220">
        <v>0</v>
      </c>
    </row>
    <row r="347" spans="2:19" ht="46.5" customHeight="1">
      <c r="B347" s="9" t="s">
        <v>1468</v>
      </c>
      <c r="C347" s="10" t="s">
        <v>18</v>
      </c>
      <c r="D347" s="10" t="s">
        <v>29</v>
      </c>
      <c r="E347" s="11" t="s">
        <v>444</v>
      </c>
      <c r="F347" s="11" t="s">
        <v>445</v>
      </c>
      <c r="G347" s="11" t="s">
        <v>22</v>
      </c>
      <c r="H347" s="241">
        <v>15000</v>
      </c>
      <c r="I347" s="11" t="s">
        <v>23</v>
      </c>
      <c r="J347" s="10" t="s">
        <v>24</v>
      </c>
      <c r="K347" s="246">
        <v>45016</v>
      </c>
      <c r="L347" s="13">
        <v>45046</v>
      </c>
      <c r="M347" s="9" t="s">
        <v>26</v>
      </c>
      <c r="N347" s="242" t="s">
        <v>50</v>
      </c>
      <c r="O347" s="12"/>
      <c r="P347" s="10" t="s">
        <v>1174</v>
      </c>
      <c r="Q347" s="241">
        <v>15000</v>
      </c>
      <c r="R347" s="241">
        <v>0</v>
      </c>
      <c r="S347" s="220">
        <v>0</v>
      </c>
    </row>
    <row r="348" spans="2:19" ht="46.5" customHeight="1">
      <c r="B348" s="9" t="s">
        <v>1469</v>
      </c>
      <c r="C348" s="10" t="s">
        <v>18</v>
      </c>
      <c r="D348" s="10" t="s">
        <v>136</v>
      </c>
      <c r="E348" s="8" t="s">
        <v>446</v>
      </c>
      <c r="F348" s="8" t="s">
        <v>445</v>
      </c>
      <c r="G348" s="8" t="s">
        <v>294</v>
      </c>
      <c r="H348" s="216">
        <v>500</v>
      </c>
      <c r="I348" s="261" t="s">
        <v>23</v>
      </c>
      <c r="J348" s="10" t="s">
        <v>24</v>
      </c>
      <c r="K348" s="246">
        <v>44987</v>
      </c>
      <c r="L348" s="262">
        <v>45017</v>
      </c>
      <c r="M348" s="9" t="s">
        <v>26</v>
      </c>
      <c r="N348" s="262" t="s">
        <v>328</v>
      </c>
      <c r="O348" s="264"/>
      <c r="P348" s="10" t="s">
        <v>1174</v>
      </c>
      <c r="Q348" s="216">
        <v>500</v>
      </c>
      <c r="R348" s="216">
        <v>0</v>
      </c>
      <c r="S348" s="220">
        <v>0</v>
      </c>
    </row>
    <row r="349" spans="2:19" ht="46.5" customHeight="1">
      <c r="B349" s="9" t="s">
        <v>1470</v>
      </c>
      <c r="C349" s="10" t="s">
        <v>18</v>
      </c>
      <c r="D349" s="10" t="s">
        <v>29</v>
      </c>
      <c r="E349" s="11" t="s">
        <v>447</v>
      </c>
      <c r="F349" s="11" t="s">
        <v>448</v>
      </c>
      <c r="G349" s="11" t="s">
        <v>22</v>
      </c>
      <c r="H349" s="241">
        <v>8000</v>
      </c>
      <c r="I349" s="11" t="s">
        <v>23</v>
      </c>
      <c r="J349" s="10" t="s">
        <v>24</v>
      </c>
      <c r="K349" s="246">
        <v>45031</v>
      </c>
      <c r="L349" s="13">
        <v>45061</v>
      </c>
      <c r="M349" s="9" t="s">
        <v>26</v>
      </c>
      <c r="N349" s="242" t="s">
        <v>50</v>
      </c>
      <c r="O349" s="12"/>
      <c r="P349" s="10" t="s">
        <v>1174</v>
      </c>
      <c r="Q349" s="241">
        <v>8000</v>
      </c>
      <c r="R349" s="241">
        <v>0</v>
      </c>
      <c r="S349" s="220">
        <v>0</v>
      </c>
    </row>
    <row r="350" spans="2:19" ht="46.5" customHeight="1">
      <c r="B350" s="9" t="s">
        <v>1471</v>
      </c>
      <c r="C350" s="10" t="s">
        <v>18</v>
      </c>
      <c r="D350" s="10" t="s">
        <v>29</v>
      </c>
      <c r="E350" s="10" t="s">
        <v>449</v>
      </c>
      <c r="F350" s="10" t="s">
        <v>450</v>
      </c>
      <c r="G350" s="10" t="s">
        <v>22</v>
      </c>
      <c r="H350" s="241">
        <v>12000</v>
      </c>
      <c r="I350" s="11" t="s">
        <v>23</v>
      </c>
      <c r="J350" s="10" t="s">
        <v>24</v>
      </c>
      <c r="K350" s="246" t="s">
        <v>25</v>
      </c>
      <c r="L350" s="13" t="s">
        <v>25</v>
      </c>
      <c r="M350" s="9" t="s">
        <v>26</v>
      </c>
      <c r="N350" s="14" t="s">
        <v>32</v>
      </c>
      <c r="O350" s="15"/>
      <c r="P350" s="10" t="s">
        <v>1174</v>
      </c>
      <c r="Q350" s="241">
        <v>12000</v>
      </c>
      <c r="R350" s="241">
        <v>0</v>
      </c>
      <c r="S350" s="220">
        <v>0</v>
      </c>
    </row>
    <row r="351" spans="2:19" ht="46.5" customHeight="1">
      <c r="B351" s="9" t="s">
        <v>1472</v>
      </c>
      <c r="C351" s="8" t="s">
        <v>18</v>
      </c>
      <c r="D351" s="8" t="s">
        <v>19</v>
      </c>
      <c r="E351" s="212" t="s">
        <v>451</v>
      </c>
      <c r="F351" s="212" t="s">
        <v>452</v>
      </c>
      <c r="G351" s="212" t="s">
        <v>22</v>
      </c>
      <c r="H351" s="234">
        <v>58000</v>
      </c>
      <c r="I351" s="234" t="s">
        <v>23</v>
      </c>
      <c r="J351" s="8" t="s">
        <v>24</v>
      </c>
      <c r="K351" s="305" t="s">
        <v>25</v>
      </c>
      <c r="L351" s="236" t="s">
        <v>25</v>
      </c>
      <c r="M351" s="9" t="s">
        <v>26</v>
      </c>
      <c r="N351" s="240"/>
      <c r="O351" s="342"/>
      <c r="P351" s="8" t="s">
        <v>1174</v>
      </c>
      <c r="Q351" s="234">
        <v>58000</v>
      </c>
      <c r="R351" s="216">
        <v>0</v>
      </c>
      <c r="S351" s="220">
        <v>0</v>
      </c>
    </row>
    <row r="352" spans="2:19" ht="46.5" customHeight="1">
      <c r="B352" s="9" t="s">
        <v>1473</v>
      </c>
      <c r="C352" s="10" t="s">
        <v>18</v>
      </c>
      <c r="D352" s="10" t="s">
        <v>136</v>
      </c>
      <c r="E352" s="8" t="s">
        <v>458</v>
      </c>
      <c r="F352" s="222" t="s">
        <v>459</v>
      </c>
      <c r="G352" s="222" t="s">
        <v>344</v>
      </c>
      <c r="H352" s="216">
        <v>3000</v>
      </c>
      <c r="I352" s="261" t="s">
        <v>23</v>
      </c>
      <c r="J352" s="10" t="s">
        <v>24</v>
      </c>
      <c r="K352" s="246">
        <v>44986</v>
      </c>
      <c r="L352" s="262">
        <v>45016</v>
      </c>
      <c r="M352" s="9" t="s">
        <v>26</v>
      </c>
      <c r="N352" s="262" t="s">
        <v>304</v>
      </c>
      <c r="O352" s="264" t="s">
        <v>460</v>
      </c>
      <c r="P352" s="10" t="s">
        <v>1176</v>
      </c>
      <c r="Q352" s="216">
        <v>3000</v>
      </c>
      <c r="R352" s="216">
        <v>0</v>
      </c>
      <c r="S352" s="220">
        <v>0</v>
      </c>
    </row>
    <row r="353" spans="2:20" ht="46.5" customHeight="1">
      <c r="B353" s="9" t="s">
        <v>1474</v>
      </c>
      <c r="C353" s="10" t="s">
        <v>18</v>
      </c>
      <c r="D353" s="10" t="s">
        <v>136</v>
      </c>
      <c r="E353" s="8" t="s">
        <v>461</v>
      </c>
      <c r="F353" s="222" t="s">
        <v>459</v>
      </c>
      <c r="G353" s="222" t="s">
        <v>344</v>
      </c>
      <c r="H353" s="216">
        <v>5000</v>
      </c>
      <c r="I353" s="261" t="s">
        <v>23</v>
      </c>
      <c r="J353" s="10" t="s">
        <v>24</v>
      </c>
      <c r="K353" s="246">
        <v>44986</v>
      </c>
      <c r="L353" s="262">
        <v>45016</v>
      </c>
      <c r="M353" s="9" t="s">
        <v>26</v>
      </c>
      <c r="N353" s="262" t="s">
        <v>304</v>
      </c>
      <c r="O353" s="264" t="s">
        <v>460</v>
      </c>
      <c r="P353" s="10" t="s">
        <v>1176</v>
      </c>
      <c r="Q353" s="216">
        <v>5000</v>
      </c>
      <c r="R353" s="216">
        <v>0</v>
      </c>
      <c r="S353" s="220">
        <v>0</v>
      </c>
    </row>
    <row r="354" spans="2:20" ht="46.5" customHeight="1">
      <c r="B354" s="9" t="s">
        <v>1475</v>
      </c>
      <c r="C354" s="10" t="s">
        <v>18</v>
      </c>
      <c r="D354" s="10" t="s">
        <v>29</v>
      </c>
      <c r="E354" s="11" t="s">
        <v>464</v>
      </c>
      <c r="F354" s="11" t="s">
        <v>465</v>
      </c>
      <c r="G354" s="11" t="s">
        <v>22</v>
      </c>
      <c r="H354" s="241">
        <v>25000</v>
      </c>
      <c r="I354" s="11" t="s">
        <v>23</v>
      </c>
      <c r="J354" s="10" t="s">
        <v>24</v>
      </c>
      <c r="K354" s="246" t="s">
        <v>25</v>
      </c>
      <c r="L354" s="13" t="s">
        <v>25</v>
      </c>
      <c r="M354" s="9" t="s">
        <v>26</v>
      </c>
      <c r="N354" s="14" t="s">
        <v>32</v>
      </c>
      <c r="O354" s="12"/>
      <c r="P354" s="10" t="s">
        <v>1176</v>
      </c>
      <c r="Q354" s="241">
        <v>25000</v>
      </c>
      <c r="R354" s="241">
        <v>0</v>
      </c>
      <c r="S354" s="220">
        <v>0</v>
      </c>
    </row>
    <row r="355" spans="2:20" ht="46.5" customHeight="1">
      <c r="B355" s="9" t="s">
        <v>1476</v>
      </c>
      <c r="C355" s="8" t="s">
        <v>18</v>
      </c>
      <c r="D355" s="8" t="s">
        <v>19</v>
      </c>
      <c r="E355" s="213" t="s">
        <v>470</v>
      </c>
      <c r="F355" s="213" t="s">
        <v>471</v>
      </c>
      <c r="G355" s="213" t="s">
        <v>22</v>
      </c>
      <c r="H355" s="216">
        <v>1000</v>
      </c>
      <c r="I355" s="8" t="s">
        <v>23</v>
      </c>
      <c r="J355" s="8" t="s">
        <v>24</v>
      </c>
      <c r="K355" s="305" t="s">
        <v>25</v>
      </c>
      <c r="L355" s="262" t="s">
        <v>25</v>
      </c>
      <c r="M355" s="9" t="s">
        <v>26</v>
      </c>
      <c r="N355" s="262" t="s">
        <v>25</v>
      </c>
      <c r="O355" s="350"/>
      <c r="P355" s="8" t="s">
        <v>1179</v>
      </c>
      <c r="Q355" s="216">
        <v>1000</v>
      </c>
      <c r="R355" s="216">
        <v>0</v>
      </c>
      <c r="S355" s="220">
        <v>0</v>
      </c>
    </row>
    <row r="356" spans="2:20" ht="46.5" customHeight="1">
      <c r="B356" s="9" t="s">
        <v>1477</v>
      </c>
      <c r="C356" s="10" t="s">
        <v>18</v>
      </c>
      <c r="D356" s="10" t="s">
        <v>29</v>
      </c>
      <c r="E356" s="11" t="s">
        <v>474</v>
      </c>
      <c r="F356" s="11" t="s">
        <v>475</v>
      </c>
      <c r="G356" s="11" t="s">
        <v>22</v>
      </c>
      <c r="H356" s="241">
        <v>140600</v>
      </c>
      <c r="I356" s="11" t="s">
        <v>23</v>
      </c>
      <c r="J356" s="10" t="s">
        <v>24</v>
      </c>
      <c r="K356" s="246">
        <v>45031</v>
      </c>
      <c r="L356" s="13">
        <v>45062</v>
      </c>
      <c r="M356" s="9" t="s">
        <v>26</v>
      </c>
      <c r="N356" s="242" t="s">
        <v>39</v>
      </c>
      <c r="O356" s="12"/>
      <c r="P356" s="10" t="s">
        <v>1179</v>
      </c>
      <c r="Q356" s="216">
        <v>90600</v>
      </c>
      <c r="R356" s="241">
        <v>50000</v>
      </c>
      <c r="S356" s="220">
        <v>0</v>
      </c>
      <c r="T356" s="310"/>
    </row>
    <row r="357" spans="2:20" ht="46.5" customHeight="1">
      <c r="B357" s="9" t="s">
        <v>1478</v>
      </c>
      <c r="C357" s="8" t="s">
        <v>18</v>
      </c>
      <c r="D357" s="8" t="s">
        <v>19</v>
      </c>
      <c r="E357" s="213" t="s">
        <v>476</v>
      </c>
      <c r="F357" s="213" t="s">
        <v>477</v>
      </c>
      <c r="G357" s="213" t="s">
        <v>22</v>
      </c>
      <c r="H357" s="216">
        <v>3000</v>
      </c>
      <c r="I357" s="8" t="s">
        <v>23</v>
      </c>
      <c r="J357" s="8" t="s">
        <v>24</v>
      </c>
      <c r="K357" s="305" t="s">
        <v>25</v>
      </c>
      <c r="L357" s="262" t="s">
        <v>25</v>
      </c>
      <c r="M357" s="9" t="s">
        <v>26</v>
      </c>
      <c r="N357" s="262" t="s">
        <v>25</v>
      </c>
      <c r="O357" s="350"/>
      <c r="P357" s="8" t="s">
        <v>1179</v>
      </c>
      <c r="Q357" s="216">
        <v>3000</v>
      </c>
      <c r="R357" s="216">
        <v>0</v>
      </c>
      <c r="S357" s="220">
        <v>0</v>
      </c>
    </row>
    <row r="358" spans="2:20" ht="46.5" customHeight="1">
      <c r="B358" s="9" t="s">
        <v>1479</v>
      </c>
      <c r="C358" s="8" t="s">
        <v>18</v>
      </c>
      <c r="D358" s="8" t="s">
        <v>19</v>
      </c>
      <c r="E358" s="213" t="s">
        <v>478</v>
      </c>
      <c r="F358" s="213" t="s">
        <v>479</v>
      </c>
      <c r="G358" s="213" t="s">
        <v>22</v>
      </c>
      <c r="H358" s="216">
        <v>1500</v>
      </c>
      <c r="I358" s="8" t="s">
        <v>23</v>
      </c>
      <c r="J358" s="8" t="s">
        <v>24</v>
      </c>
      <c r="K358" s="305" t="s">
        <v>25</v>
      </c>
      <c r="L358" s="262" t="s">
        <v>25</v>
      </c>
      <c r="M358" s="9" t="s">
        <v>26</v>
      </c>
      <c r="N358" s="262" t="s">
        <v>25</v>
      </c>
      <c r="O358" s="332"/>
      <c r="P358" s="8" t="s">
        <v>1179</v>
      </c>
      <c r="Q358" s="216">
        <v>1500</v>
      </c>
      <c r="R358" s="216">
        <v>0</v>
      </c>
      <c r="S358" s="220">
        <v>0</v>
      </c>
    </row>
    <row r="359" spans="2:20" ht="46.5" customHeight="1">
      <c r="B359" s="9" t="s">
        <v>1480</v>
      </c>
      <c r="C359" s="10" t="s">
        <v>18</v>
      </c>
      <c r="D359" s="10" t="s">
        <v>136</v>
      </c>
      <c r="E359" s="8" t="s">
        <v>480</v>
      </c>
      <c r="F359" s="222" t="s">
        <v>481</v>
      </c>
      <c r="G359" s="222" t="s">
        <v>344</v>
      </c>
      <c r="H359" s="216">
        <v>20000</v>
      </c>
      <c r="I359" s="261" t="s">
        <v>23</v>
      </c>
      <c r="J359" s="10" t="s">
        <v>24</v>
      </c>
      <c r="K359" s="246">
        <v>44986</v>
      </c>
      <c r="L359" s="262">
        <v>45016</v>
      </c>
      <c r="M359" s="9" t="s">
        <v>26</v>
      </c>
      <c r="N359" s="262" t="s">
        <v>304</v>
      </c>
      <c r="O359" s="264"/>
      <c r="P359" s="10" t="s">
        <v>1179</v>
      </c>
      <c r="Q359" s="216">
        <v>20000</v>
      </c>
      <c r="R359" s="216">
        <v>0</v>
      </c>
      <c r="S359" s="220">
        <v>0</v>
      </c>
    </row>
    <row r="360" spans="2:20" ht="46.5" customHeight="1">
      <c r="B360" s="9" t="s">
        <v>1481</v>
      </c>
      <c r="C360" s="10" t="s">
        <v>18</v>
      </c>
      <c r="D360" s="10" t="s">
        <v>29</v>
      </c>
      <c r="E360" s="11" t="s">
        <v>497</v>
      </c>
      <c r="F360" s="11" t="s">
        <v>495</v>
      </c>
      <c r="G360" s="11" t="s">
        <v>22</v>
      </c>
      <c r="H360" s="241">
        <v>42500</v>
      </c>
      <c r="I360" s="11" t="s">
        <v>23</v>
      </c>
      <c r="J360" s="10" t="s">
        <v>24</v>
      </c>
      <c r="K360" s="246" t="s">
        <v>25</v>
      </c>
      <c r="L360" s="13" t="s">
        <v>25</v>
      </c>
      <c r="M360" s="9" t="s">
        <v>26</v>
      </c>
      <c r="N360" s="14" t="s">
        <v>32</v>
      </c>
      <c r="O360" s="12" t="s">
        <v>498</v>
      </c>
      <c r="P360" s="10" t="s">
        <v>1179</v>
      </c>
      <c r="Q360" s="241">
        <v>42500</v>
      </c>
      <c r="R360" s="241">
        <v>0</v>
      </c>
      <c r="S360" s="220">
        <v>0</v>
      </c>
    </row>
    <row r="361" spans="2:20" ht="46.5" customHeight="1">
      <c r="B361" s="9" t="s">
        <v>1482</v>
      </c>
      <c r="C361" s="10" t="s">
        <v>18</v>
      </c>
      <c r="D361" s="10" t="s">
        <v>29</v>
      </c>
      <c r="E361" s="11" t="s">
        <v>499</v>
      </c>
      <c r="F361" s="11" t="s">
        <v>495</v>
      </c>
      <c r="G361" s="11" t="s">
        <v>22</v>
      </c>
      <c r="H361" s="241">
        <v>10200</v>
      </c>
      <c r="I361" s="11" t="s">
        <v>23</v>
      </c>
      <c r="J361" s="10" t="s">
        <v>24</v>
      </c>
      <c r="K361" s="246">
        <v>45029</v>
      </c>
      <c r="L361" s="13">
        <v>45059</v>
      </c>
      <c r="M361" s="9" t="s">
        <v>26</v>
      </c>
      <c r="N361" s="242" t="s">
        <v>500</v>
      </c>
      <c r="O361" s="12" t="s">
        <v>498</v>
      </c>
      <c r="P361" s="10" t="s">
        <v>1175</v>
      </c>
      <c r="Q361" s="241">
        <v>10200</v>
      </c>
      <c r="R361" s="241">
        <v>0</v>
      </c>
      <c r="S361" s="220">
        <v>0</v>
      </c>
    </row>
    <row r="362" spans="2:20" ht="46.5" customHeight="1">
      <c r="B362" s="9" t="s">
        <v>1483</v>
      </c>
      <c r="C362" s="10" t="s">
        <v>18</v>
      </c>
      <c r="D362" s="10" t="s">
        <v>29</v>
      </c>
      <c r="E362" s="11" t="s">
        <v>501</v>
      </c>
      <c r="F362" s="11" t="s">
        <v>502</v>
      </c>
      <c r="G362" s="11" t="s">
        <v>22</v>
      </c>
      <c r="H362" s="241">
        <v>4000</v>
      </c>
      <c r="I362" s="11" t="s">
        <v>23</v>
      </c>
      <c r="J362" s="10" t="s">
        <v>24</v>
      </c>
      <c r="K362" s="246">
        <v>45036</v>
      </c>
      <c r="L362" s="13">
        <v>45066</v>
      </c>
      <c r="M362" s="9" t="s">
        <v>26</v>
      </c>
      <c r="N362" s="242" t="s">
        <v>73</v>
      </c>
      <c r="O362" s="12" t="s">
        <v>498</v>
      </c>
      <c r="P362" s="10" t="s">
        <v>1175</v>
      </c>
      <c r="Q362" s="241">
        <v>4000</v>
      </c>
      <c r="R362" s="241">
        <v>0</v>
      </c>
      <c r="S362" s="220">
        <v>0</v>
      </c>
    </row>
    <row r="363" spans="2:20" ht="46.5" customHeight="1">
      <c r="B363" s="9" t="s">
        <v>1484</v>
      </c>
      <c r="C363" s="10" t="s">
        <v>18</v>
      </c>
      <c r="D363" s="10" t="s">
        <v>29</v>
      </c>
      <c r="E363" s="11" t="s">
        <v>510</v>
      </c>
      <c r="F363" s="11" t="s">
        <v>511</v>
      </c>
      <c r="G363" s="11" t="s">
        <v>22</v>
      </c>
      <c r="H363" s="241">
        <v>35000</v>
      </c>
      <c r="I363" s="11" t="s">
        <v>23</v>
      </c>
      <c r="J363" s="10" t="s">
        <v>24</v>
      </c>
      <c r="K363" s="246">
        <v>45003</v>
      </c>
      <c r="L363" s="13">
        <v>45033</v>
      </c>
      <c r="M363" s="9" t="s">
        <v>26</v>
      </c>
      <c r="N363" s="242" t="s">
        <v>73</v>
      </c>
      <c r="O363" s="12"/>
      <c r="P363" s="10" t="s">
        <v>1175</v>
      </c>
      <c r="Q363" s="241">
        <v>35000</v>
      </c>
      <c r="R363" s="241">
        <v>0</v>
      </c>
      <c r="S363" s="220">
        <v>0</v>
      </c>
    </row>
    <row r="364" spans="2:20" ht="46.5" customHeight="1">
      <c r="B364" s="9" t="s">
        <v>1485</v>
      </c>
      <c r="C364" s="10" t="s">
        <v>18</v>
      </c>
      <c r="D364" s="10" t="s">
        <v>29</v>
      </c>
      <c r="E364" s="221" t="s">
        <v>517</v>
      </c>
      <c r="F364" s="10" t="s">
        <v>518</v>
      </c>
      <c r="G364" s="10" t="s">
        <v>22</v>
      </c>
      <c r="H364" s="241">
        <v>65000</v>
      </c>
      <c r="I364" s="11" t="s">
        <v>23</v>
      </c>
      <c r="J364" s="10" t="s">
        <v>24</v>
      </c>
      <c r="K364" s="246">
        <v>45060</v>
      </c>
      <c r="L364" s="13">
        <v>45090</v>
      </c>
      <c r="M364" s="14" t="s">
        <v>38</v>
      </c>
      <c r="N364" s="242" t="s">
        <v>73</v>
      </c>
      <c r="O364" s="15" t="s">
        <v>519</v>
      </c>
      <c r="P364" s="10" t="s">
        <v>1180</v>
      </c>
      <c r="Q364" s="241">
        <v>65000</v>
      </c>
      <c r="R364" s="241">
        <v>0</v>
      </c>
      <c r="S364" s="220">
        <v>0</v>
      </c>
    </row>
    <row r="365" spans="2:20" ht="46.5" customHeight="1">
      <c r="B365" s="9" t="s">
        <v>1486</v>
      </c>
      <c r="C365" s="10" t="s">
        <v>18</v>
      </c>
      <c r="D365" s="10" t="s">
        <v>136</v>
      </c>
      <c r="E365" s="8" t="s">
        <v>520</v>
      </c>
      <c r="F365" s="222" t="s">
        <v>518</v>
      </c>
      <c r="G365" s="222" t="s">
        <v>294</v>
      </c>
      <c r="H365" s="216">
        <v>205000</v>
      </c>
      <c r="I365" s="261" t="s">
        <v>23</v>
      </c>
      <c r="J365" s="10" t="s">
        <v>24</v>
      </c>
      <c r="K365" s="246">
        <v>44987</v>
      </c>
      <c r="L365" s="262">
        <v>45017</v>
      </c>
      <c r="M365" s="14" t="s">
        <v>38</v>
      </c>
      <c r="N365" s="262" t="s">
        <v>106</v>
      </c>
      <c r="O365" s="15" t="s">
        <v>519</v>
      </c>
      <c r="P365" s="10" t="s">
        <v>1180</v>
      </c>
      <c r="Q365" s="216">
        <v>205000</v>
      </c>
      <c r="R365" s="216">
        <v>0</v>
      </c>
      <c r="S365" s="220">
        <v>0</v>
      </c>
    </row>
    <row r="366" spans="2:20" ht="46.5" customHeight="1">
      <c r="B366" s="9" t="s">
        <v>1487</v>
      </c>
      <c r="C366" s="10" t="s">
        <v>18</v>
      </c>
      <c r="D366" s="10" t="s">
        <v>29</v>
      </c>
      <c r="E366" s="11" t="s">
        <v>521</v>
      </c>
      <c r="F366" s="11" t="s">
        <v>522</v>
      </c>
      <c r="G366" s="11" t="s">
        <v>22</v>
      </c>
      <c r="H366" s="241">
        <v>45000</v>
      </c>
      <c r="I366" s="11" t="s">
        <v>23</v>
      </c>
      <c r="J366" s="10" t="s">
        <v>24</v>
      </c>
      <c r="K366" s="246">
        <v>45030</v>
      </c>
      <c r="L366" s="13">
        <v>45060</v>
      </c>
      <c r="M366" s="14" t="s">
        <v>26</v>
      </c>
      <c r="N366" s="242" t="s">
        <v>73</v>
      </c>
      <c r="O366" s="12"/>
      <c r="P366" s="10" t="s">
        <v>1180</v>
      </c>
      <c r="Q366" s="241">
        <v>45000</v>
      </c>
      <c r="R366" s="241">
        <v>0</v>
      </c>
      <c r="S366" s="220">
        <v>0</v>
      </c>
    </row>
    <row r="367" spans="2:20" ht="46.5" customHeight="1">
      <c r="B367" s="9" t="s">
        <v>1488</v>
      </c>
      <c r="C367" s="8" t="s">
        <v>18</v>
      </c>
      <c r="D367" s="8" t="s">
        <v>154</v>
      </c>
      <c r="E367" s="8" t="s">
        <v>537</v>
      </c>
      <c r="F367" s="8" t="s">
        <v>538</v>
      </c>
      <c r="G367" s="8" t="s">
        <v>22</v>
      </c>
      <c r="H367" s="216">
        <v>25000</v>
      </c>
      <c r="I367" s="8" t="s">
        <v>23</v>
      </c>
      <c r="J367" s="10" t="s">
        <v>24</v>
      </c>
      <c r="K367" s="246" t="s">
        <v>25</v>
      </c>
      <c r="L367" s="262" t="s">
        <v>25</v>
      </c>
      <c r="M367" s="14" t="s">
        <v>26</v>
      </c>
      <c r="N367" s="9" t="s">
        <v>539</v>
      </c>
      <c r="O367" s="273"/>
      <c r="P367" s="10" t="s">
        <v>1180</v>
      </c>
      <c r="Q367" s="216">
        <v>25000</v>
      </c>
      <c r="R367" s="241">
        <v>0</v>
      </c>
      <c r="S367" s="220">
        <v>0</v>
      </c>
    </row>
    <row r="368" spans="2:20" ht="46.5" customHeight="1">
      <c r="B368" s="9" t="s">
        <v>1489</v>
      </c>
      <c r="C368" s="10" t="s">
        <v>18</v>
      </c>
      <c r="D368" s="10" t="s">
        <v>136</v>
      </c>
      <c r="E368" s="222" t="s">
        <v>547</v>
      </c>
      <c r="F368" s="222" t="s">
        <v>548</v>
      </c>
      <c r="G368" s="8" t="s">
        <v>22</v>
      </c>
      <c r="H368" s="216">
        <v>110000</v>
      </c>
      <c r="I368" s="261" t="s">
        <v>23</v>
      </c>
      <c r="J368" s="10" t="s">
        <v>24</v>
      </c>
      <c r="K368" s="246" t="s">
        <v>345</v>
      </c>
      <c r="L368" s="262" t="s">
        <v>345</v>
      </c>
      <c r="M368" s="14" t="s">
        <v>26</v>
      </c>
      <c r="N368" s="262" t="s">
        <v>326</v>
      </c>
      <c r="O368" s="264"/>
      <c r="P368" s="10" t="s">
        <v>1180</v>
      </c>
      <c r="Q368" s="216">
        <v>110000</v>
      </c>
      <c r="R368" s="216">
        <v>0</v>
      </c>
      <c r="S368" s="220">
        <v>0</v>
      </c>
    </row>
    <row r="369" spans="2:19" ht="46.5" customHeight="1">
      <c r="B369" s="9" t="s">
        <v>1490</v>
      </c>
      <c r="C369" s="10" t="s">
        <v>18</v>
      </c>
      <c r="D369" s="10" t="s">
        <v>29</v>
      </c>
      <c r="E369" s="11" t="s">
        <v>551</v>
      </c>
      <c r="F369" s="11" t="s">
        <v>552</v>
      </c>
      <c r="G369" s="11" t="s">
        <v>22</v>
      </c>
      <c r="H369" s="241">
        <v>110000</v>
      </c>
      <c r="I369" s="11" t="s">
        <v>23</v>
      </c>
      <c r="J369" s="10" t="s">
        <v>24</v>
      </c>
      <c r="K369" s="246">
        <v>45041</v>
      </c>
      <c r="L369" s="13">
        <v>45071</v>
      </c>
      <c r="M369" s="14" t="s">
        <v>26</v>
      </c>
      <c r="N369" s="242" t="s">
        <v>50</v>
      </c>
      <c r="O369" s="12"/>
      <c r="P369" s="10" t="s">
        <v>1180</v>
      </c>
      <c r="Q369" s="241">
        <v>110000</v>
      </c>
      <c r="R369" s="241">
        <v>0</v>
      </c>
      <c r="S369" s="220">
        <v>0</v>
      </c>
    </row>
    <row r="370" spans="2:19" ht="46.5" customHeight="1">
      <c r="B370" s="9" t="s">
        <v>1491</v>
      </c>
      <c r="C370" s="10" t="s">
        <v>18</v>
      </c>
      <c r="D370" s="10" t="s">
        <v>29</v>
      </c>
      <c r="E370" s="11" t="s">
        <v>553</v>
      </c>
      <c r="F370" s="11" t="s">
        <v>554</v>
      </c>
      <c r="G370" s="11" t="s">
        <v>22</v>
      </c>
      <c r="H370" s="241">
        <v>25000</v>
      </c>
      <c r="I370" s="11" t="s">
        <v>23</v>
      </c>
      <c r="J370" s="10" t="s">
        <v>24</v>
      </c>
      <c r="K370" s="246">
        <v>45045</v>
      </c>
      <c r="L370" s="13">
        <v>45075</v>
      </c>
      <c r="M370" s="14" t="s">
        <v>26</v>
      </c>
      <c r="N370" s="242" t="s">
        <v>73</v>
      </c>
      <c r="O370" s="12"/>
      <c r="P370" s="10" t="s">
        <v>1180</v>
      </c>
      <c r="Q370" s="241">
        <v>25000</v>
      </c>
      <c r="R370" s="241">
        <v>0</v>
      </c>
      <c r="S370" s="220">
        <v>0</v>
      </c>
    </row>
    <row r="371" spans="2:19" ht="46.5" customHeight="1">
      <c r="B371" s="9" t="s">
        <v>1492</v>
      </c>
      <c r="C371" s="10" t="s">
        <v>18</v>
      </c>
      <c r="D371" s="10" t="s">
        <v>29</v>
      </c>
      <c r="E371" s="11" t="s">
        <v>555</v>
      </c>
      <c r="F371" s="11" t="s">
        <v>556</v>
      </c>
      <c r="G371" s="11" t="s">
        <v>22</v>
      </c>
      <c r="H371" s="241">
        <v>70000</v>
      </c>
      <c r="I371" s="11" t="s">
        <v>23</v>
      </c>
      <c r="J371" s="10" t="s">
        <v>24</v>
      </c>
      <c r="K371" s="246" t="s">
        <v>25</v>
      </c>
      <c r="L371" s="243" t="s">
        <v>25</v>
      </c>
      <c r="M371" s="14" t="s">
        <v>26</v>
      </c>
      <c r="N371" s="14" t="s">
        <v>32</v>
      </c>
      <c r="O371" s="12"/>
      <c r="P371" s="10" t="s">
        <v>1180</v>
      </c>
      <c r="Q371" s="241">
        <v>70000</v>
      </c>
      <c r="R371" s="241">
        <v>0</v>
      </c>
      <c r="S371" s="220">
        <v>0</v>
      </c>
    </row>
    <row r="372" spans="2:19" ht="46.5" customHeight="1">
      <c r="B372" s="9" t="s">
        <v>1493</v>
      </c>
      <c r="C372" s="8" t="s">
        <v>18</v>
      </c>
      <c r="D372" s="8" t="s">
        <v>19</v>
      </c>
      <c r="E372" s="213" t="s">
        <v>560</v>
      </c>
      <c r="F372" s="213" t="s">
        <v>561</v>
      </c>
      <c r="G372" s="213" t="s">
        <v>22</v>
      </c>
      <c r="H372" s="216">
        <v>33142</v>
      </c>
      <c r="I372" s="8" t="s">
        <v>23</v>
      </c>
      <c r="J372" s="8" t="s">
        <v>24</v>
      </c>
      <c r="K372" s="305" t="s">
        <v>25</v>
      </c>
      <c r="L372" s="262" t="s">
        <v>25</v>
      </c>
      <c r="M372" s="14" t="s">
        <v>26</v>
      </c>
      <c r="N372" s="262" t="s">
        <v>25</v>
      </c>
      <c r="O372" s="332"/>
      <c r="P372" s="8" t="s">
        <v>1177</v>
      </c>
      <c r="Q372" s="216">
        <v>33142</v>
      </c>
      <c r="R372" s="216">
        <v>0</v>
      </c>
      <c r="S372" s="220">
        <v>0</v>
      </c>
    </row>
    <row r="373" spans="2:19" ht="46.5" customHeight="1">
      <c r="B373" s="9" t="s">
        <v>1494</v>
      </c>
      <c r="C373" s="8" t="s">
        <v>18</v>
      </c>
      <c r="D373" s="8" t="s">
        <v>19</v>
      </c>
      <c r="E373" s="213" t="s">
        <v>562</v>
      </c>
      <c r="F373" s="213" t="s">
        <v>563</v>
      </c>
      <c r="G373" s="213" t="s">
        <v>22</v>
      </c>
      <c r="H373" s="216">
        <v>34424</v>
      </c>
      <c r="I373" s="8" t="s">
        <v>23</v>
      </c>
      <c r="J373" s="8" t="s">
        <v>24</v>
      </c>
      <c r="K373" s="305" t="s">
        <v>25</v>
      </c>
      <c r="L373" s="262" t="s">
        <v>25</v>
      </c>
      <c r="M373" s="14" t="s">
        <v>26</v>
      </c>
      <c r="N373" s="262" t="s">
        <v>25</v>
      </c>
      <c r="O373" s="332"/>
      <c r="P373" s="8" t="s">
        <v>1177</v>
      </c>
      <c r="Q373" s="216">
        <v>34424</v>
      </c>
      <c r="R373" s="216">
        <v>0</v>
      </c>
      <c r="S373" s="220">
        <v>0</v>
      </c>
    </row>
    <row r="374" spans="2:19" ht="46.5" customHeight="1">
      <c r="B374" s="9" t="s">
        <v>1495</v>
      </c>
      <c r="C374" s="8" t="s">
        <v>18</v>
      </c>
      <c r="D374" s="8" t="s">
        <v>19</v>
      </c>
      <c r="E374" s="213" t="s">
        <v>564</v>
      </c>
      <c r="F374" s="213" t="s">
        <v>565</v>
      </c>
      <c r="G374" s="213" t="s">
        <v>22</v>
      </c>
      <c r="H374" s="216">
        <v>15000</v>
      </c>
      <c r="I374" s="8" t="s">
        <v>23</v>
      </c>
      <c r="J374" s="8" t="s">
        <v>24</v>
      </c>
      <c r="K374" s="305" t="s">
        <v>25</v>
      </c>
      <c r="L374" s="262" t="s">
        <v>25</v>
      </c>
      <c r="M374" s="14" t="s">
        <v>26</v>
      </c>
      <c r="N374" s="262" t="s">
        <v>25</v>
      </c>
      <c r="O374" s="332"/>
      <c r="P374" s="8" t="s">
        <v>1177</v>
      </c>
      <c r="Q374" s="216">
        <v>15000</v>
      </c>
      <c r="R374" s="216">
        <v>0</v>
      </c>
      <c r="S374" s="220">
        <v>0</v>
      </c>
    </row>
    <row r="375" spans="2:19" ht="46.5" customHeight="1">
      <c r="B375" s="9" t="s">
        <v>1496</v>
      </c>
      <c r="C375" s="8" t="s">
        <v>18</v>
      </c>
      <c r="D375" s="8" t="s">
        <v>19</v>
      </c>
      <c r="E375" s="213" t="s">
        <v>566</v>
      </c>
      <c r="F375" s="213" t="s">
        <v>567</v>
      </c>
      <c r="G375" s="213" t="s">
        <v>22</v>
      </c>
      <c r="H375" s="216">
        <v>7000</v>
      </c>
      <c r="I375" s="8" t="s">
        <v>23</v>
      </c>
      <c r="J375" s="8" t="s">
        <v>24</v>
      </c>
      <c r="K375" s="305" t="s">
        <v>25</v>
      </c>
      <c r="L375" s="262" t="s">
        <v>25</v>
      </c>
      <c r="M375" s="14" t="s">
        <v>26</v>
      </c>
      <c r="N375" s="262" t="s">
        <v>25</v>
      </c>
      <c r="O375" s="332"/>
      <c r="P375" s="8" t="s">
        <v>1177</v>
      </c>
      <c r="Q375" s="216">
        <v>7000</v>
      </c>
      <c r="R375" s="216">
        <v>0</v>
      </c>
      <c r="S375" s="220">
        <v>0</v>
      </c>
    </row>
    <row r="376" spans="2:19" ht="46.5" customHeight="1">
      <c r="B376" s="9" t="s">
        <v>1497</v>
      </c>
      <c r="C376" s="8" t="s">
        <v>18</v>
      </c>
      <c r="D376" s="8" t="s">
        <v>19</v>
      </c>
      <c r="E376" s="213" t="s">
        <v>568</v>
      </c>
      <c r="F376" s="213" t="s">
        <v>569</v>
      </c>
      <c r="G376" s="213" t="s">
        <v>22</v>
      </c>
      <c r="H376" s="216">
        <v>5000</v>
      </c>
      <c r="I376" s="8" t="s">
        <v>23</v>
      </c>
      <c r="J376" s="8" t="s">
        <v>24</v>
      </c>
      <c r="K376" s="305" t="s">
        <v>25</v>
      </c>
      <c r="L376" s="262" t="s">
        <v>25</v>
      </c>
      <c r="M376" s="14" t="s">
        <v>26</v>
      </c>
      <c r="N376" s="262" t="s">
        <v>25</v>
      </c>
      <c r="O376" s="332"/>
      <c r="P376" s="8" t="s">
        <v>1177</v>
      </c>
      <c r="Q376" s="216">
        <v>5000</v>
      </c>
      <c r="R376" s="216">
        <v>0</v>
      </c>
      <c r="S376" s="220">
        <v>0</v>
      </c>
    </row>
    <row r="377" spans="2:19" ht="46.5" customHeight="1">
      <c r="B377" s="9" t="s">
        <v>1498</v>
      </c>
      <c r="C377" s="8" t="s">
        <v>18</v>
      </c>
      <c r="D377" s="8" t="s">
        <v>19</v>
      </c>
      <c r="E377" s="213" t="s">
        <v>570</v>
      </c>
      <c r="F377" s="213" t="s">
        <v>571</v>
      </c>
      <c r="G377" s="213" t="s">
        <v>22</v>
      </c>
      <c r="H377" s="216">
        <v>1500</v>
      </c>
      <c r="I377" s="8" t="s">
        <v>23</v>
      </c>
      <c r="J377" s="8" t="s">
        <v>24</v>
      </c>
      <c r="K377" s="305" t="s">
        <v>25</v>
      </c>
      <c r="L377" s="262" t="s">
        <v>25</v>
      </c>
      <c r="M377" s="14" t="s">
        <v>26</v>
      </c>
      <c r="N377" s="262" t="s">
        <v>25</v>
      </c>
      <c r="O377" s="332"/>
      <c r="P377" s="8" t="s">
        <v>1178</v>
      </c>
      <c r="Q377" s="216">
        <v>1500</v>
      </c>
      <c r="R377" s="216">
        <v>0</v>
      </c>
      <c r="S377" s="220">
        <v>0</v>
      </c>
    </row>
    <row r="378" spans="2:19" ht="46.5" customHeight="1">
      <c r="B378" s="9" t="s">
        <v>1499</v>
      </c>
      <c r="C378" s="8" t="s">
        <v>18</v>
      </c>
      <c r="D378" s="8" t="s">
        <v>19</v>
      </c>
      <c r="E378" s="213" t="s">
        <v>574</v>
      </c>
      <c r="F378" s="213" t="s">
        <v>575</v>
      </c>
      <c r="G378" s="213" t="s">
        <v>22</v>
      </c>
      <c r="H378" s="216">
        <v>4000</v>
      </c>
      <c r="I378" s="8" t="s">
        <v>23</v>
      </c>
      <c r="J378" s="8" t="s">
        <v>24</v>
      </c>
      <c r="K378" s="305" t="s">
        <v>25</v>
      </c>
      <c r="L378" s="262" t="s">
        <v>25</v>
      </c>
      <c r="M378" s="14" t="s">
        <v>26</v>
      </c>
      <c r="N378" s="262" t="s">
        <v>25</v>
      </c>
      <c r="O378" s="332"/>
      <c r="P378" s="8" t="s">
        <v>1178</v>
      </c>
      <c r="Q378" s="216">
        <v>4000</v>
      </c>
      <c r="R378" s="216">
        <v>0</v>
      </c>
      <c r="S378" s="220">
        <v>0</v>
      </c>
    </row>
    <row r="379" spans="2:19" ht="46.5" customHeight="1">
      <c r="B379" s="9" t="s">
        <v>1500</v>
      </c>
      <c r="C379" s="10" t="s">
        <v>18</v>
      </c>
      <c r="D379" s="10" t="s">
        <v>29</v>
      </c>
      <c r="E379" s="11" t="s">
        <v>576</v>
      </c>
      <c r="F379" s="11" t="s">
        <v>577</v>
      </c>
      <c r="G379" s="11" t="s">
        <v>22</v>
      </c>
      <c r="H379" s="241">
        <v>7000</v>
      </c>
      <c r="I379" s="11" t="s">
        <v>23</v>
      </c>
      <c r="J379" s="10" t="s">
        <v>24</v>
      </c>
      <c r="K379" s="246" t="s">
        <v>25</v>
      </c>
      <c r="L379" s="243" t="s">
        <v>25</v>
      </c>
      <c r="M379" s="14" t="s">
        <v>26</v>
      </c>
      <c r="N379" s="14" t="s">
        <v>32</v>
      </c>
      <c r="O379" s="12"/>
      <c r="P379" s="10" t="s">
        <v>1178</v>
      </c>
      <c r="Q379" s="241">
        <v>7000</v>
      </c>
      <c r="R379" s="241">
        <v>0</v>
      </c>
      <c r="S379" s="220">
        <v>0</v>
      </c>
    </row>
    <row r="380" spans="2:19" ht="46.5" customHeight="1">
      <c r="B380" s="9" t="s">
        <v>1501</v>
      </c>
      <c r="C380" s="8" t="s">
        <v>18</v>
      </c>
      <c r="D380" s="8" t="s">
        <v>19</v>
      </c>
      <c r="E380" s="213" t="s">
        <v>578</v>
      </c>
      <c r="F380" s="213" t="s">
        <v>579</v>
      </c>
      <c r="G380" s="213" t="s">
        <v>22</v>
      </c>
      <c r="H380" s="216">
        <v>10000</v>
      </c>
      <c r="I380" s="8" t="s">
        <v>23</v>
      </c>
      <c r="J380" s="8" t="s">
        <v>24</v>
      </c>
      <c r="K380" s="305" t="s">
        <v>25</v>
      </c>
      <c r="L380" s="262" t="s">
        <v>25</v>
      </c>
      <c r="M380" s="14" t="s">
        <v>26</v>
      </c>
      <c r="N380" s="262" t="s">
        <v>25</v>
      </c>
      <c r="O380" s="332"/>
      <c r="P380" s="8" t="s">
        <v>1179</v>
      </c>
      <c r="Q380" s="216">
        <v>10000</v>
      </c>
      <c r="R380" s="216">
        <v>0</v>
      </c>
      <c r="S380" s="220">
        <v>0</v>
      </c>
    </row>
    <row r="381" spans="2:19" ht="46.5" customHeight="1">
      <c r="B381" s="9" t="s">
        <v>1502</v>
      </c>
      <c r="C381" s="10" t="s">
        <v>18</v>
      </c>
      <c r="D381" s="10" t="s">
        <v>29</v>
      </c>
      <c r="E381" s="11" t="s">
        <v>580</v>
      </c>
      <c r="F381" s="11" t="s">
        <v>581</v>
      </c>
      <c r="G381" s="11" t="s">
        <v>22</v>
      </c>
      <c r="H381" s="241">
        <v>3000</v>
      </c>
      <c r="I381" s="11" t="s">
        <v>23</v>
      </c>
      <c r="J381" s="10" t="s">
        <v>24</v>
      </c>
      <c r="K381" s="246" t="s">
        <v>25</v>
      </c>
      <c r="L381" s="13" t="s">
        <v>25</v>
      </c>
      <c r="M381" s="14" t="s">
        <v>26</v>
      </c>
      <c r="N381" s="14" t="s">
        <v>32</v>
      </c>
      <c r="O381" s="12"/>
      <c r="P381" s="10" t="s">
        <v>1179</v>
      </c>
      <c r="Q381" s="241">
        <v>3000</v>
      </c>
      <c r="R381" s="241">
        <v>0</v>
      </c>
      <c r="S381" s="220">
        <v>0</v>
      </c>
    </row>
    <row r="382" spans="2:19" ht="46.5" customHeight="1">
      <c r="B382" s="9" t="s">
        <v>1503</v>
      </c>
      <c r="C382" s="10" t="s">
        <v>18</v>
      </c>
      <c r="D382" s="10" t="s">
        <v>29</v>
      </c>
      <c r="E382" s="11" t="s">
        <v>582</v>
      </c>
      <c r="F382" s="11" t="s">
        <v>583</v>
      </c>
      <c r="G382" s="11" t="s">
        <v>22</v>
      </c>
      <c r="H382" s="241">
        <v>10000</v>
      </c>
      <c r="I382" s="11" t="s">
        <v>23</v>
      </c>
      <c r="J382" s="10" t="s">
        <v>24</v>
      </c>
      <c r="K382" s="246" t="s">
        <v>25</v>
      </c>
      <c r="L382" s="243" t="s">
        <v>25</v>
      </c>
      <c r="M382" s="14" t="s">
        <v>26</v>
      </c>
      <c r="N382" s="14" t="s">
        <v>32</v>
      </c>
      <c r="O382" s="12"/>
      <c r="P382" s="10" t="s">
        <v>1179</v>
      </c>
      <c r="Q382" s="241">
        <v>10000</v>
      </c>
      <c r="R382" s="241">
        <v>0</v>
      </c>
      <c r="S382" s="220">
        <v>0</v>
      </c>
    </row>
    <row r="383" spans="2:19" ht="46.5" customHeight="1">
      <c r="B383" s="9" t="s">
        <v>1504</v>
      </c>
      <c r="C383" s="10" t="s">
        <v>18</v>
      </c>
      <c r="D383" s="10" t="s">
        <v>29</v>
      </c>
      <c r="E383" s="11" t="s">
        <v>584</v>
      </c>
      <c r="F383" s="11" t="s">
        <v>585</v>
      </c>
      <c r="G383" s="11" t="s">
        <v>22</v>
      </c>
      <c r="H383" s="241">
        <v>90136</v>
      </c>
      <c r="I383" s="11" t="s">
        <v>23</v>
      </c>
      <c r="J383" s="10" t="s">
        <v>24</v>
      </c>
      <c r="K383" s="246">
        <v>45015</v>
      </c>
      <c r="L383" s="13">
        <v>45045</v>
      </c>
      <c r="M383" s="14" t="s">
        <v>26</v>
      </c>
      <c r="N383" s="242" t="s">
        <v>68</v>
      </c>
      <c r="O383" s="12"/>
      <c r="P383" s="10" t="s">
        <v>1179</v>
      </c>
      <c r="Q383" s="241">
        <v>70136</v>
      </c>
      <c r="R383" s="241">
        <v>20000</v>
      </c>
      <c r="S383" s="220">
        <v>0</v>
      </c>
    </row>
    <row r="384" spans="2:19" ht="46.5" customHeight="1">
      <c r="B384" s="9" t="s">
        <v>1505</v>
      </c>
      <c r="C384" s="8" t="s">
        <v>18</v>
      </c>
      <c r="D384" s="8" t="s">
        <v>19</v>
      </c>
      <c r="E384" s="213" t="s">
        <v>586</v>
      </c>
      <c r="F384" s="213" t="s">
        <v>587</v>
      </c>
      <c r="G384" s="213" t="s">
        <v>22</v>
      </c>
      <c r="H384" s="216">
        <v>30000</v>
      </c>
      <c r="I384" s="8" t="s">
        <v>23</v>
      </c>
      <c r="J384" s="8" t="s">
        <v>24</v>
      </c>
      <c r="K384" s="305" t="s">
        <v>25</v>
      </c>
      <c r="L384" s="262" t="s">
        <v>25</v>
      </c>
      <c r="M384" s="14" t="s">
        <v>26</v>
      </c>
      <c r="N384" s="262" t="s">
        <v>25</v>
      </c>
      <c r="O384" s="332"/>
      <c r="P384" s="8" t="s">
        <v>1179</v>
      </c>
      <c r="Q384" s="216">
        <v>30000</v>
      </c>
      <c r="R384" s="216">
        <v>0</v>
      </c>
      <c r="S384" s="220">
        <v>0</v>
      </c>
    </row>
    <row r="385" spans="2:20" ht="46.5" customHeight="1">
      <c r="B385" s="9" t="s">
        <v>1506</v>
      </c>
      <c r="C385" s="8" t="s">
        <v>18</v>
      </c>
      <c r="D385" s="8" t="s">
        <v>19</v>
      </c>
      <c r="E385" s="213" t="s">
        <v>590</v>
      </c>
      <c r="F385" s="213" t="s">
        <v>591</v>
      </c>
      <c r="G385" s="213" t="s">
        <v>22</v>
      </c>
      <c r="H385" s="216">
        <v>4000</v>
      </c>
      <c r="I385" s="8" t="s">
        <v>23</v>
      </c>
      <c r="J385" s="8" t="s">
        <v>24</v>
      </c>
      <c r="K385" s="305" t="s">
        <v>25</v>
      </c>
      <c r="L385" s="262" t="s">
        <v>25</v>
      </c>
      <c r="M385" s="14" t="s">
        <v>26</v>
      </c>
      <c r="N385" s="262" t="s">
        <v>25</v>
      </c>
      <c r="O385" s="282"/>
      <c r="P385" s="8" t="s">
        <v>1179</v>
      </c>
      <c r="Q385" s="216">
        <v>4000</v>
      </c>
      <c r="R385" s="216">
        <v>0</v>
      </c>
      <c r="S385" s="220">
        <v>0</v>
      </c>
    </row>
    <row r="386" spans="2:20" ht="46.5" customHeight="1">
      <c r="B386" s="9" t="s">
        <v>1507</v>
      </c>
      <c r="C386" s="8" t="s">
        <v>18</v>
      </c>
      <c r="D386" s="8" t="s">
        <v>19</v>
      </c>
      <c r="E386" s="213" t="s">
        <v>594</v>
      </c>
      <c r="F386" s="213" t="s">
        <v>595</v>
      </c>
      <c r="G386" s="213" t="s">
        <v>22</v>
      </c>
      <c r="H386" s="216">
        <v>15000</v>
      </c>
      <c r="I386" s="8" t="s">
        <v>23</v>
      </c>
      <c r="J386" s="8" t="s">
        <v>24</v>
      </c>
      <c r="K386" s="305" t="s">
        <v>25</v>
      </c>
      <c r="L386" s="262" t="s">
        <v>25</v>
      </c>
      <c r="M386" s="14" t="s">
        <v>26</v>
      </c>
      <c r="N386" s="262" t="s">
        <v>25</v>
      </c>
      <c r="O386" s="332"/>
      <c r="P386" s="8" t="s">
        <v>1179</v>
      </c>
      <c r="Q386" s="216">
        <v>15000</v>
      </c>
      <c r="R386" s="216">
        <v>0</v>
      </c>
      <c r="S386" s="220">
        <v>0</v>
      </c>
    </row>
    <row r="387" spans="2:20" ht="46.5" customHeight="1">
      <c r="B387" s="9" t="s">
        <v>1508</v>
      </c>
      <c r="C387" s="8" t="s">
        <v>18</v>
      </c>
      <c r="D387" s="8" t="s">
        <v>19</v>
      </c>
      <c r="E387" s="213" t="s">
        <v>596</v>
      </c>
      <c r="F387" s="213" t="s">
        <v>597</v>
      </c>
      <c r="G387" s="213" t="s">
        <v>22</v>
      </c>
      <c r="H387" s="216">
        <v>49080</v>
      </c>
      <c r="I387" s="8" t="s">
        <v>23</v>
      </c>
      <c r="J387" s="8" t="s">
        <v>24</v>
      </c>
      <c r="K387" s="305" t="s">
        <v>25</v>
      </c>
      <c r="L387" s="262" t="s">
        <v>25</v>
      </c>
      <c r="M387" s="14" t="s">
        <v>26</v>
      </c>
      <c r="N387" s="262" t="s">
        <v>25</v>
      </c>
      <c r="O387" s="332"/>
      <c r="P387" s="8" t="s">
        <v>1176</v>
      </c>
      <c r="Q387" s="216">
        <v>49080</v>
      </c>
      <c r="R387" s="216">
        <v>0</v>
      </c>
      <c r="S387" s="220">
        <v>0</v>
      </c>
    </row>
    <row r="388" spans="2:20" ht="46.5" customHeight="1">
      <c r="B388" s="9" t="s">
        <v>1509</v>
      </c>
      <c r="C388" s="10" t="s">
        <v>18</v>
      </c>
      <c r="D388" s="10" t="s">
        <v>29</v>
      </c>
      <c r="E388" s="11" t="s">
        <v>598</v>
      </c>
      <c r="F388" s="11" t="s">
        <v>599</v>
      </c>
      <c r="G388" s="11" t="s">
        <v>22</v>
      </c>
      <c r="H388" s="241">
        <v>47500</v>
      </c>
      <c r="I388" s="11" t="s">
        <v>23</v>
      </c>
      <c r="J388" s="10" t="s">
        <v>24</v>
      </c>
      <c r="K388" s="246">
        <v>45067</v>
      </c>
      <c r="L388" s="13">
        <v>45097</v>
      </c>
      <c r="M388" s="14" t="s">
        <v>26</v>
      </c>
      <c r="N388" s="242" t="s">
        <v>53</v>
      </c>
      <c r="O388" s="12" t="s">
        <v>600</v>
      </c>
      <c r="P388" s="10" t="s">
        <v>1178</v>
      </c>
      <c r="Q388" s="216">
        <v>27500</v>
      </c>
      <c r="R388" s="241">
        <v>20000</v>
      </c>
      <c r="S388" s="220">
        <v>0</v>
      </c>
    </row>
    <row r="389" spans="2:20" ht="46.5" customHeight="1">
      <c r="B389" s="9" t="s">
        <v>1510</v>
      </c>
      <c r="C389" s="10" t="s">
        <v>18</v>
      </c>
      <c r="D389" s="10" t="s">
        <v>29</v>
      </c>
      <c r="E389" s="11" t="s">
        <v>601</v>
      </c>
      <c r="F389" s="11" t="s">
        <v>602</v>
      </c>
      <c r="G389" s="11" t="s">
        <v>22</v>
      </c>
      <c r="H389" s="241">
        <v>24917.68</v>
      </c>
      <c r="I389" s="11" t="s">
        <v>23</v>
      </c>
      <c r="J389" s="10" t="s">
        <v>24</v>
      </c>
      <c r="K389" s="246" t="s">
        <v>25</v>
      </c>
      <c r="L389" s="243" t="s">
        <v>25</v>
      </c>
      <c r="M389" s="14" t="s">
        <v>26</v>
      </c>
      <c r="N389" s="14" t="s">
        <v>32</v>
      </c>
      <c r="O389" s="12" t="s">
        <v>600</v>
      </c>
      <c r="P389" s="10" t="s">
        <v>1178</v>
      </c>
      <c r="Q389" s="241">
        <v>24917.68</v>
      </c>
      <c r="R389" s="241">
        <v>0</v>
      </c>
      <c r="S389" s="220">
        <v>0</v>
      </c>
    </row>
    <row r="390" spans="2:20" ht="46.5" customHeight="1">
      <c r="B390" s="9" t="s">
        <v>1511</v>
      </c>
      <c r="C390" s="8" t="s">
        <v>18</v>
      </c>
      <c r="D390" s="8" t="s">
        <v>19</v>
      </c>
      <c r="E390" s="212" t="s">
        <v>603</v>
      </c>
      <c r="F390" s="212" t="s">
        <v>604</v>
      </c>
      <c r="G390" s="212" t="s">
        <v>22</v>
      </c>
      <c r="H390" s="234">
        <v>2900</v>
      </c>
      <c r="I390" s="234" t="s">
        <v>23</v>
      </c>
      <c r="J390" s="8" t="s">
        <v>24</v>
      </c>
      <c r="K390" s="305" t="s">
        <v>25</v>
      </c>
      <c r="L390" s="236" t="s">
        <v>25</v>
      </c>
      <c r="M390" s="14" t="s">
        <v>26</v>
      </c>
      <c r="N390" s="240"/>
      <c r="O390" s="342"/>
      <c r="P390" s="8" t="s">
        <v>1174</v>
      </c>
      <c r="Q390" s="234">
        <v>2300</v>
      </c>
      <c r="R390" s="216">
        <v>600</v>
      </c>
      <c r="S390" s="220">
        <v>0</v>
      </c>
    </row>
    <row r="391" spans="2:20" ht="46.5" customHeight="1">
      <c r="B391" s="9" t="s">
        <v>1512</v>
      </c>
      <c r="C391" s="10" t="s">
        <v>18</v>
      </c>
      <c r="D391" s="10" t="s">
        <v>29</v>
      </c>
      <c r="E391" s="11" t="s">
        <v>605</v>
      </c>
      <c r="F391" s="11" t="s">
        <v>606</v>
      </c>
      <c r="G391" s="11" t="s">
        <v>22</v>
      </c>
      <c r="H391" s="241">
        <v>30000</v>
      </c>
      <c r="I391" s="11" t="s">
        <v>23</v>
      </c>
      <c r="J391" s="10" t="s">
        <v>24</v>
      </c>
      <c r="K391" s="246" t="s">
        <v>25</v>
      </c>
      <c r="L391" s="243" t="s">
        <v>25</v>
      </c>
      <c r="M391" s="14" t="s">
        <v>26</v>
      </c>
      <c r="N391" s="14" t="s">
        <v>32</v>
      </c>
      <c r="O391" s="12"/>
      <c r="P391" s="10" t="s">
        <v>1174</v>
      </c>
      <c r="Q391" s="241">
        <v>30000</v>
      </c>
      <c r="R391" s="241">
        <v>0</v>
      </c>
      <c r="S391" s="220">
        <v>0</v>
      </c>
    </row>
    <row r="392" spans="2:20" ht="46.5" customHeight="1">
      <c r="B392" s="9" t="s">
        <v>1513</v>
      </c>
      <c r="C392" s="10" t="s">
        <v>18</v>
      </c>
      <c r="D392" s="10" t="s">
        <v>136</v>
      </c>
      <c r="E392" s="8" t="s">
        <v>633</v>
      </c>
      <c r="F392" s="8" t="s">
        <v>634</v>
      </c>
      <c r="G392" s="8" t="s">
        <v>309</v>
      </c>
      <c r="H392" s="216">
        <v>150000</v>
      </c>
      <c r="I392" s="261" t="s">
        <v>23</v>
      </c>
      <c r="J392" s="10" t="s">
        <v>24</v>
      </c>
      <c r="K392" s="246">
        <v>45017</v>
      </c>
      <c r="L392" s="262">
        <v>45047</v>
      </c>
      <c r="M392" s="14" t="s">
        <v>26</v>
      </c>
      <c r="N392" s="262" t="s">
        <v>627</v>
      </c>
      <c r="O392" s="264"/>
      <c r="P392" s="10" t="s">
        <v>1175</v>
      </c>
      <c r="Q392" s="216">
        <v>150000</v>
      </c>
      <c r="R392" s="216">
        <v>0</v>
      </c>
      <c r="S392" s="220">
        <v>0</v>
      </c>
    </row>
    <row r="393" spans="2:20" ht="46.5" customHeight="1">
      <c r="B393" s="9" t="s">
        <v>1514</v>
      </c>
      <c r="C393" s="10" t="s">
        <v>18</v>
      </c>
      <c r="D393" s="10" t="s">
        <v>29</v>
      </c>
      <c r="E393" s="11" t="s">
        <v>667</v>
      </c>
      <c r="F393" s="11" t="s">
        <v>668</v>
      </c>
      <c r="G393" s="11" t="s">
        <v>22</v>
      </c>
      <c r="H393" s="241">
        <v>17000</v>
      </c>
      <c r="I393" s="11" t="s">
        <v>23</v>
      </c>
      <c r="J393" s="10" t="s">
        <v>24</v>
      </c>
      <c r="K393" s="246" t="s">
        <v>25</v>
      </c>
      <c r="L393" s="243" t="s">
        <v>25</v>
      </c>
      <c r="M393" s="14" t="s">
        <v>26</v>
      </c>
      <c r="N393" s="14" t="s">
        <v>32</v>
      </c>
      <c r="O393" s="12"/>
      <c r="P393" s="10" t="s">
        <v>1175</v>
      </c>
      <c r="Q393" s="241">
        <v>17000</v>
      </c>
      <c r="R393" s="241">
        <v>0</v>
      </c>
      <c r="S393" s="220">
        <v>0</v>
      </c>
    </row>
    <row r="394" spans="2:20" ht="46.5" customHeight="1">
      <c r="B394" s="9" t="s">
        <v>1515</v>
      </c>
      <c r="C394" s="8" t="s">
        <v>18</v>
      </c>
      <c r="D394" s="8" t="s">
        <v>19</v>
      </c>
      <c r="E394" s="213" t="s">
        <v>669</v>
      </c>
      <c r="F394" s="213" t="s">
        <v>670</v>
      </c>
      <c r="G394" s="213" t="s">
        <v>22</v>
      </c>
      <c r="H394" s="216">
        <v>1000</v>
      </c>
      <c r="I394" s="8" t="s">
        <v>23</v>
      </c>
      <c r="J394" s="8" t="s">
        <v>24</v>
      </c>
      <c r="K394" s="305" t="s">
        <v>25</v>
      </c>
      <c r="L394" s="262" t="s">
        <v>25</v>
      </c>
      <c r="M394" s="14" t="s">
        <v>26</v>
      </c>
      <c r="N394" s="262" t="s">
        <v>25</v>
      </c>
      <c r="O394" s="332"/>
      <c r="P394" s="8" t="s">
        <v>1175</v>
      </c>
      <c r="Q394" s="216">
        <v>1000</v>
      </c>
      <c r="R394" s="216">
        <v>0</v>
      </c>
      <c r="S394" s="220">
        <v>0</v>
      </c>
    </row>
    <row r="395" spans="2:20" ht="75" customHeight="1">
      <c r="B395" s="9" t="s">
        <v>1516</v>
      </c>
      <c r="C395" s="10" t="s">
        <v>18</v>
      </c>
      <c r="D395" s="10" t="s">
        <v>29</v>
      </c>
      <c r="E395" s="11" t="s">
        <v>673</v>
      </c>
      <c r="F395" s="11" t="s">
        <v>674</v>
      </c>
      <c r="G395" s="11" t="s">
        <v>22</v>
      </c>
      <c r="H395" s="241">
        <v>82490</v>
      </c>
      <c r="I395" s="11" t="s">
        <v>23</v>
      </c>
      <c r="J395" s="10" t="s">
        <v>24</v>
      </c>
      <c r="K395" s="246">
        <v>45001</v>
      </c>
      <c r="L395" s="13">
        <v>45031</v>
      </c>
      <c r="M395" s="14" t="s">
        <v>26</v>
      </c>
      <c r="N395" s="242" t="s">
        <v>50</v>
      </c>
      <c r="O395" s="270" t="s">
        <v>1871</v>
      </c>
      <c r="P395" s="10" t="s">
        <v>1170</v>
      </c>
      <c r="Q395" s="216">
        <v>82490</v>
      </c>
      <c r="R395" s="241">
        <v>0</v>
      </c>
      <c r="S395" s="220">
        <v>0</v>
      </c>
    </row>
    <row r="396" spans="2:20" ht="46.5" customHeight="1">
      <c r="B396" s="9" t="s">
        <v>1517</v>
      </c>
      <c r="C396" s="10" t="s">
        <v>18</v>
      </c>
      <c r="D396" s="10" t="s">
        <v>29</v>
      </c>
      <c r="E396" s="11" t="s">
        <v>675</v>
      </c>
      <c r="F396" s="11" t="s">
        <v>676</v>
      </c>
      <c r="G396" s="11" t="s">
        <v>22</v>
      </c>
      <c r="H396" s="241">
        <v>101500</v>
      </c>
      <c r="I396" s="11" t="s">
        <v>23</v>
      </c>
      <c r="J396" s="10" t="s">
        <v>24</v>
      </c>
      <c r="K396" s="246">
        <v>45016</v>
      </c>
      <c r="L396" s="13">
        <v>45046</v>
      </c>
      <c r="M396" s="14" t="s">
        <v>26</v>
      </c>
      <c r="N396" s="242" t="s">
        <v>39</v>
      </c>
      <c r="O396" s="12"/>
      <c r="P396" s="10" t="s">
        <v>1170</v>
      </c>
      <c r="Q396" s="216">
        <v>80000</v>
      </c>
      <c r="R396" s="241">
        <v>21500</v>
      </c>
      <c r="S396" s="220">
        <v>0</v>
      </c>
      <c r="T396" s="310"/>
    </row>
    <row r="397" spans="2:20" ht="46.5" customHeight="1">
      <c r="B397" s="9" t="s">
        <v>1518</v>
      </c>
      <c r="C397" s="8" t="s">
        <v>18</v>
      </c>
      <c r="D397" s="8" t="s">
        <v>19</v>
      </c>
      <c r="E397" s="213" t="s">
        <v>677</v>
      </c>
      <c r="F397" s="213" t="s">
        <v>678</v>
      </c>
      <c r="G397" s="213" t="s">
        <v>22</v>
      </c>
      <c r="H397" s="216">
        <v>500</v>
      </c>
      <c r="I397" s="8" t="s">
        <v>23</v>
      </c>
      <c r="J397" s="8" t="s">
        <v>24</v>
      </c>
      <c r="K397" s="305" t="s">
        <v>25</v>
      </c>
      <c r="L397" s="262" t="s">
        <v>25</v>
      </c>
      <c r="M397" s="14" t="s">
        <v>26</v>
      </c>
      <c r="N397" s="262" t="s">
        <v>25</v>
      </c>
      <c r="O397" s="332"/>
      <c r="P397" s="10" t="s">
        <v>1170</v>
      </c>
      <c r="Q397" s="216">
        <v>500</v>
      </c>
      <c r="R397" s="216">
        <v>0</v>
      </c>
      <c r="S397" s="220">
        <v>0</v>
      </c>
    </row>
    <row r="398" spans="2:20" ht="46.5" customHeight="1">
      <c r="B398" s="9" t="s">
        <v>1519</v>
      </c>
      <c r="C398" s="10" t="s">
        <v>18</v>
      </c>
      <c r="D398" s="10" t="s">
        <v>29</v>
      </c>
      <c r="E398" s="11" t="s">
        <v>679</v>
      </c>
      <c r="F398" s="11" t="s">
        <v>680</v>
      </c>
      <c r="G398" s="11" t="s">
        <v>22</v>
      </c>
      <c r="H398" s="241">
        <v>185497.43999999997</v>
      </c>
      <c r="I398" s="11" t="s">
        <v>23</v>
      </c>
      <c r="J398" s="10" t="s">
        <v>24</v>
      </c>
      <c r="K398" s="246">
        <v>45065</v>
      </c>
      <c r="L398" s="13">
        <v>45095</v>
      </c>
      <c r="M398" s="14" t="s">
        <v>26</v>
      </c>
      <c r="N398" s="242" t="s">
        <v>73</v>
      </c>
      <c r="O398" s="12"/>
      <c r="P398" s="10" t="s">
        <v>1170</v>
      </c>
      <c r="Q398" s="241">
        <v>185497.43999999997</v>
      </c>
      <c r="R398" s="241">
        <v>0</v>
      </c>
      <c r="S398" s="220">
        <v>0</v>
      </c>
    </row>
    <row r="399" spans="2:20" ht="46.5" customHeight="1">
      <c r="B399" s="9" t="s">
        <v>1520</v>
      </c>
      <c r="C399" s="8" t="s">
        <v>18</v>
      </c>
      <c r="D399" s="8" t="s">
        <v>19</v>
      </c>
      <c r="E399" s="213" t="s">
        <v>683</v>
      </c>
      <c r="F399" s="213" t="s">
        <v>684</v>
      </c>
      <c r="G399" s="213" t="s">
        <v>22</v>
      </c>
      <c r="H399" s="216">
        <v>2000</v>
      </c>
      <c r="I399" s="8" t="s">
        <v>23</v>
      </c>
      <c r="J399" s="8" t="s">
        <v>24</v>
      </c>
      <c r="K399" s="305" t="s">
        <v>25</v>
      </c>
      <c r="L399" s="262" t="s">
        <v>25</v>
      </c>
      <c r="M399" s="14" t="s">
        <v>26</v>
      </c>
      <c r="N399" s="262" t="s">
        <v>25</v>
      </c>
      <c r="O399" s="332"/>
      <c r="P399" s="10" t="s">
        <v>1170</v>
      </c>
      <c r="Q399" s="216">
        <v>2000</v>
      </c>
      <c r="R399" s="216">
        <v>0</v>
      </c>
      <c r="S399" s="220">
        <v>0</v>
      </c>
    </row>
    <row r="400" spans="2:20" ht="46.5" customHeight="1">
      <c r="B400" s="9" t="s">
        <v>1521</v>
      </c>
      <c r="C400" s="8" t="s">
        <v>18</v>
      </c>
      <c r="D400" s="8" t="s">
        <v>19</v>
      </c>
      <c r="E400" s="213" t="s">
        <v>688</v>
      </c>
      <c r="F400" s="213" t="s">
        <v>689</v>
      </c>
      <c r="G400" s="213" t="s">
        <v>22</v>
      </c>
      <c r="H400" s="216">
        <v>5000</v>
      </c>
      <c r="I400" s="8" t="s">
        <v>23</v>
      </c>
      <c r="J400" s="8" t="s">
        <v>24</v>
      </c>
      <c r="K400" s="305" t="s">
        <v>25</v>
      </c>
      <c r="L400" s="262" t="s">
        <v>25</v>
      </c>
      <c r="M400" s="14" t="s">
        <v>26</v>
      </c>
      <c r="N400" s="262" t="s">
        <v>25</v>
      </c>
      <c r="O400" s="332"/>
      <c r="P400" s="10" t="s">
        <v>1170</v>
      </c>
      <c r="Q400" s="216">
        <v>5000</v>
      </c>
      <c r="R400" s="216">
        <v>0</v>
      </c>
      <c r="S400" s="220">
        <v>0</v>
      </c>
    </row>
    <row r="401" spans="2:19" ht="46.5" customHeight="1">
      <c r="B401" s="9" t="s">
        <v>1522</v>
      </c>
      <c r="C401" s="10" t="s">
        <v>18</v>
      </c>
      <c r="D401" s="10" t="s">
        <v>29</v>
      </c>
      <c r="E401" s="11" t="s">
        <v>692</v>
      </c>
      <c r="F401" s="11" t="s">
        <v>693</v>
      </c>
      <c r="G401" s="11" t="s">
        <v>22</v>
      </c>
      <c r="H401" s="241">
        <v>18600</v>
      </c>
      <c r="I401" s="11" t="s">
        <v>23</v>
      </c>
      <c r="J401" s="10" t="s">
        <v>24</v>
      </c>
      <c r="K401" s="246" t="s">
        <v>25</v>
      </c>
      <c r="L401" s="243" t="s">
        <v>25</v>
      </c>
      <c r="M401" s="14" t="s">
        <v>26</v>
      </c>
      <c r="N401" s="14" t="s">
        <v>32</v>
      </c>
      <c r="O401" s="12"/>
      <c r="P401" s="10" t="s">
        <v>1179</v>
      </c>
      <c r="Q401" s="241">
        <v>18600</v>
      </c>
      <c r="R401" s="241">
        <v>0</v>
      </c>
      <c r="S401" s="220">
        <v>0</v>
      </c>
    </row>
    <row r="402" spans="2:19" ht="46.5" customHeight="1">
      <c r="B402" s="9" t="s">
        <v>1523</v>
      </c>
      <c r="C402" s="10" t="s">
        <v>18</v>
      </c>
      <c r="D402" s="10" t="s">
        <v>29</v>
      </c>
      <c r="E402" s="11" t="s">
        <v>694</v>
      </c>
      <c r="F402" s="11" t="s">
        <v>695</v>
      </c>
      <c r="G402" s="11" t="s">
        <v>22</v>
      </c>
      <c r="H402" s="241">
        <v>6000</v>
      </c>
      <c r="I402" s="11" t="s">
        <v>23</v>
      </c>
      <c r="J402" s="10" t="s">
        <v>24</v>
      </c>
      <c r="K402" s="246" t="s">
        <v>25</v>
      </c>
      <c r="L402" s="243" t="s">
        <v>25</v>
      </c>
      <c r="M402" s="14" t="s">
        <v>26</v>
      </c>
      <c r="N402" s="14" t="s">
        <v>32</v>
      </c>
      <c r="O402" s="12"/>
      <c r="P402" s="10" t="s">
        <v>1178</v>
      </c>
      <c r="Q402" s="241">
        <v>6000</v>
      </c>
      <c r="R402" s="241">
        <v>0</v>
      </c>
      <c r="S402" s="220">
        <v>0</v>
      </c>
    </row>
    <row r="403" spans="2:19" ht="46.5" customHeight="1">
      <c r="B403" s="9" t="s">
        <v>1524</v>
      </c>
      <c r="C403" s="10" t="s">
        <v>18</v>
      </c>
      <c r="D403" s="10" t="s">
        <v>29</v>
      </c>
      <c r="E403" s="11" t="s">
        <v>1886</v>
      </c>
      <c r="F403" s="11" t="s">
        <v>697</v>
      </c>
      <c r="G403" s="11" t="s">
        <v>22</v>
      </c>
      <c r="H403" s="241">
        <v>0</v>
      </c>
      <c r="I403" s="11" t="s">
        <v>23</v>
      </c>
      <c r="J403" s="10" t="s">
        <v>24</v>
      </c>
      <c r="K403" s="246">
        <v>45033</v>
      </c>
      <c r="L403" s="13">
        <v>45063</v>
      </c>
      <c r="M403" s="14" t="s">
        <v>38</v>
      </c>
      <c r="N403" s="242" t="s">
        <v>50</v>
      </c>
      <c r="O403" s="12"/>
      <c r="P403" s="10" t="s">
        <v>1178</v>
      </c>
      <c r="Q403" s="241">
        <v>0</v>
      </c>
      <c r="R403" s="241">
        <v>0</v>
      </c>
      <c r="S403" s="220">
        <v>0</v>
      </c>
    </row>
    <row r="404" spans="2:19" ht="46.5" customHeight="1">
      <c r="B404" s="9" t="s">
        <v>1525</v>
      </c>
      <c r="C404" s="10" t="s">
        <v>18</v>
      </c>
      <c r="D404" s="10" t="s">
        <v>29</v>
      </c>
      <c r="E404" s="11" t="s">
        <v>698</v>
      </c>
      <c r="F404" s="11" t="s">
        <v>699</v>
      </c>
      <c r="G404" s="11" t="s">
        <v>22</v>
      </c>
      <c r="H404" s="241">
        <v>30000</v>
      </c>
      <c r="I404" s="11" t="s">
        <v>23</v>
      </c>
      <c r="J404" s="10" t="s">
        <v>24</v>
      </c>
      <c r="K404" s="246">
        <v>45046</v>
      </c>
      <c r="L404" s="13">
        <v>45076</v>
      </c>
      <c r="M404" s="14" t="s">
        <v>26</v>
      </c>
      <c r="N404" s="242" t="s">
        <v>50</v>
      </c>
      <c r="O404" s="12"/>
      <c r="P404" s="10" t="s">
        <v>1178</v>
      </c>
      <c r="Q404" s="241">
        <v>30000</v>
      </c>
      <c r="R404" s="241">
        <v>0</v>
      </c>
      <c r="S404" s="220">
        <v>0</v>
      </c>
    </row>
    <row r="405" spans="2:19" ht="46.5" customHeight="1">
      <c r="B405" s="9" t="s">
        <v>1526</v>
      </c>
      <c r="C405" s="10" t="s">
        <v>18</v>
      </c>
      <c r="D405" s="10" t="s">
        <v>29</v>
      </c>
      <c r="E405" s="10" t="s">
        <v>700</v>
      </c>
      <c r="F405" s="10" t="s">
        <v>701</v>
      </c>
      <c r="G405" s="10" t="s">
        <v>22</v>
      </c>
      <c r="H405" s="241">
        <v>75000</v>
      </c>
      <c r="I405" s="11" t="s">
        <v>23</v>
      </c>
      <c r="J405" s="10" t="s">
        <v>24</v>
      </c>
      <c r="K405" s="246" t="s">
        <v>25</v>
      </c>
      <c r="L405" s="13" t="s">
        <v>25</v>
      </c>
      <c r="M405" s="14" t="s">
        <v>26</v>
      </c>
      <c r="N405" s="14" t="s">
        <v>32</v>
      </c>
      <c r="O405" s="15"/>
      <c r="P405" s="10" t="s">
        <v>1178</v>
      </c>
      <c r="Q405" s="241">
        <v>75000</v>
      </c>
      <c r="R405" s="241">
        <v>0</v>
      </c>
      <c r="S405" s="220">
        <v>0</v>
      </c>
    </row>
    <row r="406" spans="2:19" ht="46.5" customHeight="1">
      <c r="B406" s="9" t="s">
        <v>1527</v>
      </c>
      <c r="C406" s="10" t="s">
        <v>18</v>
      </c>
      <c r="D406" s="10" t="s">
        <v>29</v>
      </c>
      <c r="E406" s="11" t="s">
        <v>702</v>
      </c>
      <c r="F406" s="11" t="s">
        <v>703</v>
      </c>
      <c r="G406" s="11" t="s">
        <v>22</v>
      </c>
      <c r="H406" s="241">
        <v>30000</v>
      </c>
      <c r="I406" s="11" t="s">
        <v>23</v>
      </c>
      <c r="J406" s="10" t="s">
        <v>24</v>
      </c>
      <c r="K406" s="246" t="s">
        <v>25</v>
      </c>
      <c r="L406" s="243" t="s">
        <v>25</v>
      </c>
      <c r="M406" s="14" t="s">
        <v>26</v>
      </c>
      <c r="N406" s="14" t="s">
        <v>32</v>
      </c>
      <c r="O406" s="12"/>
      <c r="P406" s="10" t="s">
        <v>1178</v>
      </c>
      <c r="Q406" s="241">
        <v>30000</v>
      </c>
      <c r="R406" s="241">
        <v>0</v>
      </c>
      <c r="S406" s="220">
        <v>0</v>
      </c>
    </row>
    <row r="407" spans="2:19" ht="46.5" customHeight="1">
      <c r="B407" s="9" t="s">
        <v>1528</v>
      </c>
      <c r="C407" s="10" t="s">
        <v>18</v>
      </c>
      <c r="D407" s="10" t="s">
        <v>29</v>
      </c>
      <c r="E407" s="11" t="s">
        <v>704</v>
      </c>
      <c r="F407" s="11" t="s">
        <v>705</v>
      </c>
      <c r="G407" s="11" t="s">
        <v>22</v>
      </c>
      <c r="H407" s="241">
        <v>10000</v>
      </c>
      <c r="I407" s="11" t="s">
        <v>23</v>
      </c>
      <c r="J407" s="10" t="s">
        <v>24</v>
      </c>
      <c r="K407" s="246" t="s">
        <v>25</v>
      </c>
      <c r="L407" s="243" t="s">
        <v>25</v>
      </c>
      <c r="M407" s="14" t="s">
        <v>26</v>
      </c>
      <c r="N407" s="14" t="s">
        <v>32</v>
      </c>
      <c r="O407" s="12"/>
      <c r="P407" s="10" t="s">
        <v>1178</v>
      </c>
      <c r="Q407" s="241">
        <v>10000</v>
      </c>
      <c r="R407" s="241">
        <v>0</v>
      </c>
      <c r="S407" s="220">
        <v>0</v>
      </c>
    </row>
    <row r="408" spans="2:19" ht="46.5" customHeight="1">
      <c r="B408" s="9" t="s">
        <v>1529</v>
      </c>
      <c r="C408" s="10" t="s">
        <v>18</v>
      </c>
      <c r="D408" s="10" t="s">
        <v>29</v>
      </c>
      <c r="E408" s="11" t="s">
        <v>706</v>
      </c>
      <c r="F408" s="11" t="s">
        <v>707</v>
      </c>
      <c r="G408" s="11" t="s">
        <v>22</v>
      </c>
      <c r="H408" s="241">
        <v>48000</v>
      </c>
      <c r="I408" s="11" t="s">
        <v>23</v>
      </c>
      <c r="J408" s="10" t="s">
        <v>24</v>
      </c>
      <c r="K408" s="246">
        <v>44986</v>
      </c>
      <c r="L408" s="13">
        <v>45016</v>
      </c>
      <c r="M408" s="14" t="s">
        <v>26</v>
      </c>
      <c r="N408" s="242" t="s">
        <v>50</v>
      </c>
      <c r="O408" s="12"/>
      <c r="P408" s="10" t="s">
        <v>1173</v>
      </c>
      <c r="Q408" s="241">
        <v>48000</v>
      </c>
      <c r="R408" s="241">
        <v>0</v>
      </c>
      <c r="S408" s="220">
        <v>0</v>
      </c>
    </row>
    <row r="409" spans="2:19" ht="46.5" customHeight="1">
      <c r="B409" s="9" t="s">
        <v>1530</v>
      </c>
      <c r="C409" s="10" t="s">
        <v>18</v>
      </c>
      <c r="D409" s="10" t="s">
        <v>29</v>
      </c>
      <c r="E409" s="11" t="s">
        <v>708</v>
      </c>
      <c r="F409" s="11" t="s">
        <v>709</v>
      </c>
      <c r="G409" s="11" t="s">
        <v>22</v>
      </c>
      <c r="H409" s="241">
        <v>45000</v>
      </c>
      <c r="I409" s="11" t="s">
        <v>23</v>
      </c>
      <c r="J409" s="10" t="s">
        <v>24</v>
      </c>
      <c r="K409" s="246" t="s">
        <v>25</v>
      </c>
      <c r="L409" s="243" t="s">
        <v>25</v>
      </c>
      <c r="M409" s="14" t="s">
        <v>26</v>
      </c>
      <c r="N409" s="14" t="s">
        <v>32</v>
      </c>
      <c r="O409" s="12" t="s">
        <v>710</v>
      </c>
      <c r="P409" s="10" t="s">
        <v>1173</v>
      </c>
      <c r="Q409" s="241">
        <v>45000</v>
      </c>
      <c r="R409" s="241">
        <v>0</v>
      </c>
      <c r="S409" s="220">
        <v>0</v>
      </c>
    </row>
    <row r="410" spans="2:19" ht="46.5" customHeight="1">
      <c r="B410" s="9" t="s">
        <v>1531</v>
      </c>
      <c r="C410" s="10" t="s">
        <v>18</v>
      </c>
      <c r="D410" s="10" t="s">
        <v>29</v>
      </c>
      <c r="E410" s="11" t="s">
        <v>711</v>
      </c>
      <c r="F410" s="11" t="s">
        <v>712</v>
      </c>
      <c r="G410" s="11" t="s">
        <v>22</v>
      </c>
      <c r="H410" s="241">
        <v>50000</v>
      </c>
      <c r="I410" s="11" t="s">
        <v>23</v>
      </c>
      <c r="J410" s="10" t="s">
        <v>24</v>
      </c>
      <c r="K410" s="246" t="s">
        <v>25</v>
      </c>
      <c r="L410" s="243" t="s">
        <v>25</v>
      </c>
      <c r="M410" s="14" t="s">
        <v>26</v>
      </c>
      <c r="N410" s="14" t="s">
        <v>32</v>
      </c>
      <c r="O410" s="12" t="s">
        <v>710</v>
      </c>
      <c r="P410" s="10" t="s">
        <v>1173</v>
      </c>
      <c r="Q410" s="241">
        <v>50000</v>
      </c>
      <c r="R410" s="241">
        <v>0</v>
      </c>
      <c r="S410" s="220">
        <v>0</v>
      </c>
    </row>
    <row r="411" spans="2:19" ht="46.5" customHeight="1">
      <c r="B411" s="9" t="s">
        <v>1532</v>
      </c>
      <c r="C411" s="10" t="s">
        <v>18</v>
      </c>
      <c r="D411" s="10" t="s">
        <v>29</v>
      </c>
      <c r="E411" s="11" t="s">
        <v>718</v>
      </c>
      <c r="F411" s="11" t="s">
        <v>719</v>
      </c>
      <c r="G411" s="11" t="s">
        <v>22</v>
      </c>
      <c r="H411" s="241">
        <v>88000</v>
      </c>
      <c r="I411" s="11" t="s">
        <v>23</v>
      </c>
      <c r="J411" s="10" t="s">
        <v>24</v>
      </c>
      <c r="K411" s="246" t="s">
        <v>25</v>
      </c>
      <c r="L411" s="13" t="s">
        <v>25</v>
      </c>
      <c r="M411" s="14" t="s">
        <v>26</v>
      </c>
      <c r="N411" s="14" t="s">
        <v>32</v>
      </c>
      <c r="O411" s="12"/>
      <c r="P411" s="10" t="s">
        <v>1173</v>
      </c>
      <c r="Q411" s="241">
        <v>88000</v>
      </c>
      <c r="R411" s="241">
        <v>0</v>
      </c>
      <c r="S411" s="220">
        <v>0</v>
      </c>
    </row>
    <row r="412" spans="2:19" ht="46.5" customHeight="1">
      <c r="B412" s="9" t="s">
        <v>1533</v>
      </c>
      <c r="C412" s="10" t="s">
        <v>18</v>
      </c>
      <c r="D412" s="10" t="s">
        <v>29</v>
      </c>
      <c r="E412" s="11" t="s">
        <v>720</v>
      </c>
      <c r="F412" s="11" t="s">
        <v>721</v>
      </c>
      <c r="G412" s="11" t="s">
        <v>22</v>
      </c>
      <c r="H412" s="241">
        <v>68663.899999999994</v>
      </c>
      <c r="I412" s="11" t="s">
        <v>23</v>
      </c>
      <c r="J412" s="10" t="s">
        <v>24</v>
      </c>
      <c r="K412" s="246">
        <v>45154</v>
      </c>
      <c r="L412" s="13">
        <v>45184</v>
      </c>
      <c r="M412" s="14" t="s">
        <v>26</v>
      </c>
      <c r="N412" s="242" t="s">
        <v>53</v>
      </c>
      <c r="O412" s="12" t="s">
        <v>722</v>
      </c>
      <c r="P412" s="10" t="s">
        <v>1175</v>
      </c>
      <c r="Q412" s="241">
        <v>68663.899999999994</v>
      </c>
      <c r="R412" s="241">
        <v>0</v>
      </c>
      <c r="S412" s="220">
        <v>0</v>
      </c>
    </row>
    <row r="413" spans="2:19" ht="46.5" customHeight="1">
      <c r="B413" s="9" t="s">
        <v>1534</v>
      </c>
      <c r="C413" s="10" t="s">
        <v>18</v>
      </c>
      <c r="D413" s="10" t="s">
        <v>29</v>
      </c>
      <c r="E413" s="11" t="s">
        <v>723</v>
      </c>
      <c r="F413" s="11" t="s">
        <v>724</v>
      </c>
      <c r="G413" s="11" t="s">
        <v>22</v>
      </c>
      <c r="H413" s="241">
        <v>21650</v>
      </c>
      <c r="I413" s="11" t="s">
        <v>23</v>
      </c>
      <c r="J413" s="10" t="s">
        <v>24</v>
      </c>
      <c r="K413" s="246">
        <v>45154</v>
      </c>
      <c r="L413" s="13">
        <v>45184</v>
      </c>
      <c r="M413" s="14" t="s">
        <v>26</v>
      </c>
      <c r="N413" s="242" t="s">
        <v>53</v>
      </c>
      <c r="O413" s="12" t="s">
        <v>722</v>
      </c>
      <c r="P413" s="10" t="s">
        <v>1175</v>
      </c>
      <c r="Q413" s="241">
        <v>21650</v>
      </c>
      <c r="R413" s="241">
        <v>0</v>
      </c>
      <c r="S413" s="220">
        <v>0</v>
      </c>
    </row>
    <row r="414" spans="2:19" ht="46.5" customHeight="1">
      <c r="B414" s="9" t="s">
        <v>1535</v>
      </c>
      <c r="C414" s="8" t="s">
        <v>18</v>
      </c>
      <c r="D414" s="8" t="s">
        <v>19</v>
      </c>
      <c r="E414" s="213" t="s">
        <v>725</v>
      </c>
      <c r="F414" s="213" t="s">
        <v>726</v>
      </c>
      <c r="G414" s="213" t="s">
        <v>22</v>
      </c>
      <c r="H414" s="216">
        <v>4000</v>
      </c>
      <c r="I414" s="8" t="s">
        <v>23</v>
      </c>
      <c r="J414" s="8" t="s">
        <v>24</v>
      </c>
      <c r="K414" s="305" t="s">
        <v>25</v>
      </c>
      <c r="L414" s="262" t="s">
        <v>25</v>
      </c>
      <c r="M414" s="14" t="s">
        <v>26</v>
      </c>
      <c r="N414" s="262" t="s">
        <v>25</v>
      </c>
      <c r="O414" s="332"/>
      <c r="P414" s="8" t="s">
        <v>1175</v>
      </c>
      <c r="Q414" s="216">
        <v>4000</v>
      </c>
      <c r="R414" s="216">
        <v>0</v>
      </c>
      <c r="S414" s="220">
        <v>0</v>
      </c>
    </row>
    <row r="415" spans="2:19" ht="46.5" customHeight="1">
      <c r="B415" s="9" t="s">
        <v>1536</v>
      </c>
      <c r="C415" s="10" t="s">
        <v>18</v>
      </c>
      <c r="D415" s="10" t="s">
        <v>29</v>
      </c>
      <c r="E415" s="10" t="s">
        <v>729</v>
      </c>
      <c r="F415" s="8" t="s">
        <v>730</v>
      </c>
      <c r="G415" s="10" t="s">
        <v>22</v>
      </c>
      <c r="H415" s="241">
        <v>10000</v>
      </c>
      <c r="I415" s="11" t="s">
        <v>23</v>
      </c>
      <c r="J415" s="10" t="s">
        <v>24</v>
      </c>
      <c r="K415" s="246" t="s">
        <v>25</v>
      </c>
      <c r="L415" s="13" t="s">
        <v>25</v>
      </c>
      <c r="M415" s="14" t="s">
        <v>26</v>
      </c>
      <c r="N415" s="14" t="s">
        <v>32</v>
      </c>
      <c r="O415" s="15"/>
      <c r="P415" s="10" t="s">
        <v>1178</v>
      </c>
      <c r="Q415" s="241">
        <v>10000</v>
      </c>
      <c r="R415" s="241">
        <v>0</v>
      </c>
      <c r="S415" s="220">
        <v>0</v>
      </c>
    </row>
    <row r="416" spans="2:19" ht="46.5" customHeight="1">
      <c r="B416" s="9" t="s">
        <v>1537</v>
      </c>
      <c r="C416" s="8" t="s">
        <v>18</v>
      </c>
      <c r="D416" s="8" t="s">
        <v>19</v>
      </c>
      <c r="E416" s="213" t="s">
        <v>731</v>
      </c>
      <c r="F416" s="213" t="s">
        <v>732</v>
      </c>
      <c r="G416" s="213" t="s">
        <v>22</v>
      </c>
      <c r="H416" s="216">
        <v>25000</v>
      </c>
      <c r="I416" s="8" t="s">
        <v>23</v>
      </c>
      <c r="J416" s="8" t="s">
        <v>24</v>
      </c>
      <c r="K416" s="305" t="s">
        <v>25</v>
      </c>
      <c r="L416" s="262" t="s">
        <v>25</v>
      </c>
      <c r="M416" s="14" t="s">
        <v>26</v>
      </c>
      <c r="N416" s="262" t="s">
        <v>25</v>
      </c>
      <c r="O416" s="332"/>
      <c r="P416" s="8" t="s">
        <v>1178</v>
      </c>
      <c r="Q416" s="216">
        <v>25000</v>
      </c>
      <c r="R416" s="216">
        <v>0</v>
      </c>
      <c r="S416" s="220">
        <v>0</v>
      </c>
    </row>
    <row r="417" spans="2:19" ht="46.5" customHeight="1">
      <c r="B417" s="9" t="s">
        <v>1538</v>
      </c>
      <c r="C417" s="8" t="s">
        <v>18</v>
      </c>
      <c r="D417" s="8" t="s">
        <v>19</v>
      </c>
      <c r="E417" s="213" t="s">
        <v>737</v>
      </c>
      <c r="F417" s="213" t="s">
        <v>738</v>
      </c>
      <c r="G417" s="213" t="s">
        <v>22</v>
      </c>
      <c r="H417" s="216">
        <v>25000</v>
      </c>
      <c r="I417" s="8" t="s">
        <v>23</v>
      </c>
      <c r="J417" s="8" t="s">
        <v>24</v>
      </c>
      <c r="K417" s="305" t="s">
        <v>25</v>
      </c>
      <c r="L417" s="262" t="s">
        <v>25</v>
      </c>
      <c r="M417" s="14" t="s">
        <v>26</v>
      </c>
      <c r="N417" s="262" t="s">
        <v>25</v>
      </c>
      <c r="O417" s="332"/>
      <c r="P417" s="8" t="s">
        <v>1178</v>
      </c>
      <c r="Q417" s="216">
        <v>25000</v>
      </c>
      <c r="R417" s="216">
        <v>0</v>
      </c>
      <c r="S417" s="220">
        <v>0</v>
      </c>
    </row>
    <row r="418" spans="2:19" ht="46.5" customHeight="1">
      <c r="B418" s="9" t="s">
        <v>1539</v>
      </c>
      <c r="C418" s="10" t="s">
        <v>18</v>
      </c>
      <c r="D418" s="10" t="s">
        <v>29</v>
      </c>
      <c r="E418" s="11" t="s">
        <v>739</v>
      </c>
      <c r="F418" s="11" t="s">
        <v>740</v>
      </c>
      <c r="G418" s="11" t="s">
        <v>22</v>
      </c>
      <c r="H418" s="241">
        <v>27300</v>
      </c>
      <c r="I418" s="11" t="s">
        <v>23</v>
      </c>
      <c r="J418" s="10" t="s">
        <v>24</v>
      </c>
      <c r="K418" s="246" t="s">
        <v>25</v>
      </c>
      <c r="L418" s="13" t="s">
        <v>25</v>
      </c>
      <c r="M418" s="14" t="s">
        <v>26</v>
      </c>
      <c r="N418" s="14" t="s">
        <v>32</v>
      </c>
      <c r="O418" s="12"/>
      <c r="P418" s="10" t="s">
        <v>1179</v>
      </c>
      <c r="Q418" s="241">
        <v>27300</v>
      </c>
      <c r="R418" s="241">
        <v>0</v>
      </c>
      <c r="S418" s="220">
        <v>0</v>
      </c>
    </row>
    <row r="419" spans="2:19" ht="46.5" customHeight="1">
      <c r="B419" s="9" t="s">
        <v>1540</v>
      </c>
      <c r="C419" s="10" t="s">
        <v>18</v>
      </c>
      <c r="D419" s="10" t="s">
        <v>29</v>
      </c>
      <c r="E419" s="227" t="s">
        <v>741</v>
      </c>
      <c r="F419" s="227" t="s">
        <v>742</v>
      </c>
      <c r="G419" s="227" t="s">
        <v>22</v>
      </c>
      <c r="H419" s="255">
        <v>101400</v>
      </c>
      <c r="I419" s="227" t="s">
        <v>23</v>
      </c>
      <c r="J419" s="249" t="s">
        <v>24</v>
      </c>
      <c r="K419" s="250">
        <v>45149</v>
      </c>
      <c r="L419" s="251">
        <v>45179</v>
      </c>
      <c r="M419" s="14" t="s">
        <v>26</v>
      </c>
      <c r="N419" s="348" t="s">
        <v>53</v>
      </c>
      <c r="O419" s="254"/>
      <c r="P419" s="249" t="s">
        <v>1179</v>
      </c>
      <c r="Q419" s="255">
        <v>41400</v>
      </c>
      <c r="R419" s="255">
        <v>60000</v>
      </c>
      <c r="S419" s="220">
        <v>0</v>
      </c>
    </row>
    <row r="420" spans="2:19" ht="46.5" customHeight="1">
      <c r="B420" s="9" t="s">
        <v>1541</v>
      </c>
      <c r="C420" s="10" t="s">
        <v>18</v>
      </c>
      <c r="D420" s="10" t="s">
        <v>29</v>
      </c>
      <c r="E420" s="11" t="s">
        <v>743</v>
      </c>
      <c r="F420" s="11" t="s">
        <v>744</v>
      </c>
      <c r="G420" s="11" t="s">
        <v>22</v>
      </c>
      <c r="H420" s="241">
        <v>1500</v>
      </c>
      <c r="I420" s="11" t="s">
        <v>23</v>
      </c>
      <c r="J420" s="10" t="s">
        <v>24</v>
      </c>
      <c r="K420" s="246" t="s">
        <v>25</v>
      </c>
      <c r="L420" s="13" t="s">
        <v>25</v>
      </c>
      <c r="M420" s="14" t="s">
        <v>26</v>
      </c>
      <c r="N420" s="14" t="s">
        <v>32</v>
      </c>
      <c r="O420" s="12" t="s">
        <v>745</v>
      </c>
      <c r="P420" s="10" t="s">
        <v>1179</v>
      </c>
      <c r="Q420" s="241">
        <v>1500</v>
      </c>
      <c r="R420" s="241">
        <v>0</v>
      </c>
      <c r="S420" s="220">
        <v>0</v>
      </c>
    </row>
    <row r="421" spans="2:19" ht="46.5" customHeight="1">
      <c r="B421" s="9" t="s">
        <v>1542</v>
      </c>
      <c r="C421" s="10" t="s">
        <v>18</v>
      </c>
      <c r="D421" s="10" t="s">
        <v>29</v>
      </c>
      <c r="E421" s="11" t="s">
        <v>746</v>
      </c>
      <c r="F421" s="11" t="s">
        <v>747</v>
      </c>
      <c r="G421" s="11" t="s">
        <v>22</v>
      </c>
      <c r="H421" s="241">
        <v>45000</v>
      </c>
      <c r="I421" s="11" t="s">
        <v>23</v>
      </c>
      <c r="J421" s="10" t="s">
        <v>24</v>
      </c>
      <c r="K421" s="246">
        <v>45041</v>
      </c>
      <c r="L421" s="13">
        <v>45071</v>
      </c>
      <c r="M421" s="14" t="s">
        <v>26</v>
      </c>
      <c r="N421" s="242" t="s">
        <v>50</v>
      </c>
      <c r="O421" s="12"/>
      <c r="P421" s="10" t="s">
        <v>1172</v>
      </c>
      <c r="Q421" s="248">
        <v>45000</v>
      </c>
      <c r="R421" s="241">
        <v>0</v>
      </c>
      <c r="S421" s="220">
        <v>0</v>
      </c>
    </row>
    <row r="422" spans="2:19" ht="46.5" customHeight="1">
      <c r="B422" s="9" t="s">
        <v>1543</v>
      </c>
      <c r="C422" s="10" t="s">
        <v>18</v>
      </c>
      <c r="D422" s="10" t="s">
        <v>29</v>
      </c>
      <c r="E422" s="11" t="s">
        <v>748</v>
      </c>
      <c r="F422" s="11" t="s">
        <v>749</v>
      </c>
      <c r="G422" s="11" t="s">
        <v>22</v>
      </c>
      <c r="H422" s="241">
        <v>10000</v>
      </c>
      <c r="I422" s="11" t="s">
        <v>23</v>
      </c>
      <c r="J422" s="10" t="s">
        <v>24</v>
      </c>
      <c r="K422" s="246">
        <v>45138</v>
      </c>
      <c r="L422" s="13">
        <v>45168</v>
      </c>
      <c r="M422" s="14" t="s">
        <v>26</v>
      </c>
      <c r="N422" s="242" t="s">
        <v>53</v>
      </c>
      <c r="O422" s="12"/>
      <c r="P422" s="10" t="s">
        <v>1172</v>
      </c>
      <c r="Q422" s="241">
        <v>10000</v>
      </c>
      <c r="R422" s="241">
        <v>0</v>
      </c>
      <c r="S422" s="220">
        <v>0</v>
      </c>
    </row>
    <row r="423" spans="2:19" ht="46.5" customHeight="1">
      <c r="B423" s="9" t="s">
        <v>1544</v>
      </c>
      <c r="C423" s="10" t="s">
        <v>18</v>
      </c>
      <c r="D423" s="10" t="s">
        <v>29</v>
      </c>
      <c r="E423" s="11" t="s">
        <v>750</v>
      </c>
      <c r="F423" s="11" t="s">
        <v>751</v>
      </c>
      <c r="G423" s="11" t="s">
        <v>22</v>
      </c>
      <c r="H423" s="241">
        <v>170000</v>
      </c>
      <c r="I423" s="11" t="s">
        <v>23</v>
      </c>
      <c r="J423" s="10" t="s">
        <v>24</v>
      </c>
      <c r="K423" s="246">
        <v>45200</v>
      </c>
      <c r="L423" s="13">
        <v>45230</v>
      </c>
      <c r="M423" s="14" t="s">
        <v>26</v>
      </c>
      <c r="N423" s="14" t="s">
        <v>81</v>
      </c>
      <c r="O423" s="12"/>
      <c r="P423" s="10" t="s">
        <v>1173</v>
      </c>
      <c r="Q423" s="241">
        <v>10000</v>
      </c>
      <c r="R423" s="241">
        <v>160000</v>
      </c>
      <c r="S423" s="220">
        <v>0</v>
      </c>
    </row>
    <row r="424" spans="2:19" ht="46.5" customHeight="1">
      <c r="B424" s="9" t="s">
        <v>1545</v>
      </c>
      <c r="C424" s="249" t="s">
        <v>18</v>
      </c>
      <c r="D424" s="249" t="s">
        <v>29</v>
      </c>
      <c r="E424" s="227" t="s">
        <v>752</v>
      </c>
      <c r="F424" s="227" t="s">
        <v>753</v>
      </c>
      <c r="G424" s="227" t="s">
        <v>22</v>
      </c>
      <c r="H424" s="255">
        <v>80000</v>
      </c>
      <c r="I424" s="227" t="s">
        <v>23</v>
      </c>
      <c r="J424" s="249" t="s">
        <v>24</v>
      </c>
      <c r="K424" s="250" t="s">
        <v>25</v>
      </c>
      <c r="L424" s="351" t="s">
        <v>25</v>
      </c>
      <c r="M424" s="14" t="s">
        <v>26</v>
      </c>
      <c r="N424" s="14" t="s">
        <v>32</v>
      </c>
      <c r="O424" s="254"/>
      <c r="P424" s="249" t="s">
        <v>1173</v>
      </c>
      <c r="Q424" s="255">
        <v>80000</v>
      </c>
      <c r="R424" s="255">
        <v>0</v>
      </c>
      <c r="S424" s="220">
        <v>0</v>
      </c>
    </row>
    <row r="425" spans="2:19" ht="46.5" customHeight="1">
      <c r="B425" s="9" t="s">
        <v>1546</v>
      </c>
      <c r="C425" s="8" t="s">
        <v>18</v>
      </c>
      <c r="D425" s="8" t="s">
        <v>19</v>
      </c>
      <c r="E425" s="213" t="s">
        <v>754</v>
      </c>
      <c r="F425" s="213" t="s">
        <v>755</v>
      </c>
      <c r="G425" s="213" t="s">
        <v>22</v>
      </c>
      <c r="H425" s="216">
        <v>65000</v>
      </c>
      <c r="I425" s="8" t="s">
        <v>23</v>
      </c>
      <c r="J425" s="8" t="s">
        <v>24</v>
      </c>
      <c r="K425" s="305" t="s">
        <v>25</v>
      </c>
      <c r="L425" s="341" t="s">
        <v>25</v>
      </c>
      <c r="M425" s="14" t="s">
        <v>26</v>
      </c>
      <c r="N425" s="262" t="s">
        <v>25</v>
      </c>
      <c r="O425" s="332"/>
      <c r="P425" s="8" t="s">
        <v>1177</v>
      </c>
      <c r="Q425" s="216">
        <v>65000</v>
      </c>
      <c r="R425" s="216">
        <v>0</v>
      </c>
      <c r="S425" s="220">
        <v>0</v>
      </c>
    </row>
    <row r="426" spans="2:19" ht="46.5" customHeight="1">
      <c r="B426" s="9" t="s">
        <v>1547</v>
      </c>
      <c r="C426" s="10" t="s">
        <v>18</v>
      </c>
      <c r="D426" s="10" t="s">
        <v>29</v>
      </c>
      <c r="E426" s="11" t="s">
        <v>758</v>
      </c>
      <c r="F426" s="11" t="s">
        <v>759</v>
      </c>
      <c r="G426" s="11" t="s">
        <v>22</v>
      </c>
      <c r="H426" s="241">
        <v>15000</v>
      </c>
      <c r="I426" s="11" t="s">
        <v>23</v>
      </c>
      <c r="J426" s="10" t="s">
        <v>24</v>
      </c>
      <c r="K426" s="246" t="s">
        <v>25</v>
      </c>
      <c r="L426" s="251" t="s">
        <v>25</v>
      </c>
      <c r="M426" s="14" t="s">
        <v>26</v>
      </c>
      <c r="N426" s="14" t="s">
        <v>32</v>
      </c>
      <c r="O426" s="12" t="s">
        <v>745</v>
      </c>
      <c r="P426" s="10" t="s">
        <v>1180</v>
      </c>
      <c r="Q426" s="241">
        <v>15000</v>
      </c>
      <c r="R426" s="241">
        <v>0</v>
      </c>
      <c r="S426" s="220">
        <v>0</v>
      </c>
    </row>
    <row r="427" spans="2:19" ht="46.5" customHeight="1">
      <c r="B427" s="9" t="s">
        <v>1548</v>
      </c>
      <c r="C427" s="10" t="s">
        <v>18</v>
      </c>
      <c r="D427" s="10" t="s">
        <v>29</v>
      </c>
      <c r="E427" s="11" t="s">
        <v>760</v>
      </c>
      <c r="F427" s="11" t="s">
        <v>761</v>
      </c>
      <c r="G427" s="11" t="s">
        <v>22</v>
      </c>
      <c r="H427" s="241">
        <v>10000</v>
      </c>
      <c r="I427" s="11" t="s">
        <v>23</v>
      </c>
      <c r="J427" s="10" t="s">
        <v>24</v>
      </c>
      <c r="K427" s="246" t="s">
        <v>25</v>
      </c>
      <c r="L427" s="251" t="s">
        <v>25</v>
      </c>
      <c r="M427" s="14" t="s">
        <v>26</v>
      </c>
      <c r="N427" s="14" t="s">
        <v>32</v>
      </c>
      <c r="O427" s="12"/>
      <c r="P427" s="10" t="s">
        <v>1180</v>
      </c>
      <c r="Q427" s="241">
        <v>10000</v>
      </c>
      <c r="R427" s="241">
        <v>0</v>
      </c>
      <c r="S427" s="220">
        <v>0</v>
      </c>
    </row>
    <row r="428" spans="2:19" ht="46.5" customHeight="1">
      <c r="B428" s="9" t="s">
        <v>1549</v>
      </c>
      <c r="C428" s="8" t="s">
        <v>18</v>
      </c>
      <c r="D428" s="8" t="s">
        <v>19</v>
      </c>
      <c r="E428" s="213" t="s">
        <v>762</v>
      </c>
      <c r="F428" s="213" t="s">
        <v>763</v>
      </c>
      <c r="G428" s="213" t="s">
        <v>22</v>
      </c>
      <c r="H428" s="216">
        <v>1513</v>
      </c>
      <c r="I428" s="8" t="s">
        <v>23</v>
      </c>
      <c r="J428" s="8" t="s">
        <v>24</v>
      </c>
      <c r="K428" s="305" t="s">
        <v>25</v>
      </c>
      <c r="L428" s="341" t="s">
        <v>25</v>
      </c>
      <c r="M428" s="14" t="s">
        <v>26</v>
      </c>
      <c r="N428" s="262" t="s">
        <v>25</v>
      </c>
      <c r="O428" s="343"/>
      <c r="P428" s="8" t="s">
        <v>1180</v>
      </c>
      <c r="Q428" s="216">
        <v>1513</v>
      </c>
      <c r="R428" s="216">
        <v>0</v>
      </c>
      <c r="S428" s="220">
        <v>0</v>
      </c>
    </row>
    <row r="429" spans="2:19" ht="46.5" customHeight="1">
      <c r="B429" s="9" t="s">
        <v>1550</v>
      </c>
      <c r="C429" s="10" t="s">
        <v>18</v>
      </c>
      <c r="D429" s="10" t="s">
        <v>29</v>
      </c>
      <c r="E429" s="11" t="s">
        <v>764</v>
      </c>
      <c r="F429" s="11" t="s">
        <v>765</v>
      </c>
      <c r="G429" s="11" t="s">
        <v>22</v>
      </c>
      <c r="H429" s="241">
        <v>20000</v>
      </c>
      <c r="I429" s="11" t="s">
        <v>23</v>
      </c>
      <c r="J429" s="10" t="s">
        <v>24</v>
      </c>
      <c r="K429" s="246" t="s">
        <v>25</v>
      </c>
      <c r="L429" s="13" t="s">
        <v>25</v>
      </c>
      <c r="M429" s="14" t="s">
        <v>26</v>
      </c>
      <c r="N429" s="14" t="s">
        <v>32</v>
      </c>
      <c r="O429" s="12" t="s">
        <v>135</v>
      </c>
      <c r="P429" s="10" t="s">
        <v>1180</v>
      </c>
      <c r="Q429" s="241">
        <v>20000</v>
      </c>
      <c r="R429" s="241">
        <v>0</v>
      </c>
      <c r="S429" s="220">
        <v>0</v>
      </c>
    </row>
    <row r="430" spans="2:19" ht="46.5" customHeight="1">
      <c r="B430" s="9" t="s">
        <v>1551</v>
      </c>
      <c r="C430" s="10" t="s">
        <v>18</v>
      </c>
      <c r="D430" s="10" t="s">
        <v>29</v>
      </c>
      <c r="E430" s="11" t="s">
        <v>768</v>
      </c>
      <c r="F430" s="11" t="s">
        <v>769</v>
      </c>
      <c r="G430" s="11" t="s">
        <v>22</v>
      </c>
      <c r="H430" s="241">
        <v>175000</v>
      </c>
      <c r="I430" s="11" t="s">
        <v>23</v>
      </c>
      <c r="J430" s="10" t="s">
        <v>24</v>
      </c>
      <c r="K430" s="246">
        <v>44955</v>
      </c>
      <c r="L430" s="13">
        <v>44985</v>
      </c>
      <c r="M430" s="14" t="s">
        <v>26</v>
      </c>
      <c r="N430" s="242" t="s">
        <v>50</v>
      </c>
      <c r="O430" s="12" t="s">
        <v>66</v>
      </c>
      <c r="P430" s="10" t="s">
        <v>1169</v>
      </c>
      <c r="Q430" s="241">
        <v>175000</v>
      </c>
      <c r="R430" s="241">
        <v>0</v>
      </c>
      <c r="S430" s="220">
        <v>0</v>
      </c>
    </row>
    <row r="431" spans="2:19" ht="83.25" customHeight="1">
      <c r="B431" s="9" t="s">
        <v>1552</v>
      </c>
      <c r="C431" s="8" t="s">
        <v>18</v>
      </c>
      <c r="D431" s="8" t="s">
        <v>19</v>
      </c>
      <c r="E431" s="213" t="s">
        <v>772</v>
      </c>
      <c r="F431" s="213" t="s">
        <v>773</v>
      </c>
      <c r="G431" s="213" t="s">
        <v>22</v>
      </c>
      <c r="H431" s="216">
        <v>9802.32</v>
      </c>
      <c r="I431" s="8" t="s">
        <v>23</v>
      </c>
      <c r="J431" s="8" t="s">
        <v>24</v>
      </c>
      <c r="K431" s="305" t="s">
        <v>25</v>
      </c>
      <c r="L431" s="262" t="s">
        <v>25</v>
      </c>
      <c r="M431" s="14" t="s">
        <v>26</v>
      </c>
      <c r="N431" s="262" t="s">
        <v>25</v>
      </c>
      <c r="O431" s="282"/>
      <c r="P431" s="10" t="s">
        <v>1177</v>
      </c>
      <c r="Q431" s="216">
        <v>9802.32</v>
      </c>
      <c r="R431" s="216">
        <v>0</v>
      </c>
      <c r="S431" s="220">
        <v>0</v>
      </c>
    </row>
    <row r="432" spans="2:19" ht="46.5" customHeight="1">
      <c r="B432" s="9" t="s">
        <v>1553</v>
      </c>
      <c r="C432" s="8" t="s">
        <v>18</v>
      </c>
      <c r="D432" s="8" t="s">
        <v>19</v>
      </c>
      <c r="E432" s="213" t="s">
        <v>774</v>
      </c>
      <c r="F432" s="213" t="s">
        <v>775</v>
      </c>
      <c r="G432" s="213" t="s">
        <v>22</v>
      </c>
      <c r="H432" s="216">
        <v>10000</v>
      </c>
      <c r="I432" s="8" t="s">
        <v>23</v>
      </c>
      <c r="J432" s="8" t="s">
        <v>24</v>
      </c>
      <c r="K432" s="305" t="s">
        <v>25</v>
      </c>
      <c r="L432" s="262" t="s">
        <v>25</v>
      </c>
      <c r="M432" s="14" t="s">
        <v>26</v>
      </c>
      <c r="N432" s="262" t="s">
        <v>25</v>
      </c>
      <c r="O432" s="332"/>
      <c r="P432" s="10" t="s">
        <v>1177</v>
      </c>
      <c r="Q432" s="216">
        <v>10000</v>
      </c>
      <c r="R432" s="216">
        <v>0</v>
      </c>
      <c r="S432" s="220">
        <v>0</v>
      </c>
    </row>
    <row r="433" spans="2:19" ht="46.5" customHeight="1">
      <c r="B433" s="9" t="s">
        <v>1554</v>
      </c>
      <c r="C433" s="10" t="s">
        <v>18</v>
      </c>
      <c r="D433" s="10" t="s">
        <v>19</v>
      </c>
      <c r="E433" s="10" t="s">
        <v>776</v>
      </c>
      <c r="F433" s="10" t="s">
        <v>777</v>
      </c>
      <c r="G433" s="10" t="s">
        <v>22</v>
      </c>
      <c r="H433" s="241">
        <v>6000</v>
      </c>
      <c r="I433" s="11" t="s">
        <v>23</v>
      </c>
      <c r="J433" s="10" t="s">
        <v>24</v>
      </c>
      <c r="K433" s="246" t="s">
        <v>25</v>
      </c>
      <c r="L433" s="13" t="s">
        <v>25</v>
      </c>
      <c r="M433" s="14" t="s">
        <v>26</v>
      </c>
      <c r="N433" s="14" t="s">
        <v>32</v>
      </c>
      <c r="O433" s="15"/>
      <c r="P433" s="10" t="s">
        <v>1177</v>
      </c>
      <c r="Q433" s="241">
        <v>6000</v>
      </c>
      <c r="R433" s="241">
        <v>0</v>
      </c>
      <c r="S433" s="220">
        <v>0</v>
      </c>
    </row>
    <row r="434" spans="2:19" ht="46.5" customHeight="1">
      <c r="B434" s="9" t="s">
        <v>1555</v>
      </c>
      <c r="C434" s="8" t="s">
        <v>18</v>
      </c>
      <c r="D434" s="8" t="s">
        <v>19</v>
      </c>
      <c r="E434" s="213" t="s">
        <v>778</v>
      </c>
      <c r="F434" s="213" t="s">
        <v>779</v>
      </c>
      <c r="G434" s="213" t="s">
        <v>22</v>
      </c>
      <c r="H434" s="216">
        <v>61000</v>
      </c>
      <c r="I434" s="8" t="s">
        <v>23</v>
      </c>
      <c r="J434" s="8" t="s">
        <v>24</v>
      </c>
      <c r="K434" s="305" t="s">
        <v>25</v>
      </c>
      <c r="L434" s="262" t="s">
        <v>25</v>
      </c>
      <c r="M434" s="14" t="s">
        <v>26</v>
      </c>
      <c r="N434" s="262" t="s">
        <v>25</v>
      </c>
      <c r="O434" s="332"/>
      <c r="P434" s="10" t="s">
        <v>1177</v>
      </c>
      <c r="Q434" s="216">
        <v>61000</v>
      </c>
      <c r="R434" s="216">
        <v>0</v>
      </c>
      <c r="S434" s="220">
        <v>0</v>
      </c>
    </row>
    <row r="435" spans="2:19" ht="46.5" customHeight="1">
      <c r="B435" s="9" t="s">
        <v>1556</v>
      </c>
      <c r="C435" s="8" t="s">
        <v>18</v>
      </c>
      <c r="D435" s="8" t="s">
        <v>19</v>
      </c>
      <c r="E435" s="213" t="s">
        <v>780</v>
      </c>
      <c r="F435" s="213" t="s">
        <v>781</v>
      </c>
      <c r="G435" s="213" t="s">
        <v>22</v>
      </c>
      <c r="H435" s="216">
        <v>3000</v>
      </c>
      <c r="I435" s="8" t="s">
        <v>23</v>
      </c>
      <c r="J435" s="8" t="s">
        <v>24</v>
      </c>
      <c r="K435" s="305" t="s">
        <v>25</v>
      </c>
      <c r="L435" s="262" t="s">
        <v>25</v>
      </c>
      <c r="M435" s="14" t="s">
        <v>26</v>
      </c>
      <c r="N435" s="262" t="s">
        <v>25</v>
      </c>
      <c r="O435" s="282"/>
      <c r="P435" s="10" t="s">
        <v>1177</v>
      </c>
      <c r="Q435" s="216">
        <v>3000</v>
      </c>
      <c r="R435" s="216">
        <v>0</v>
      </c>
      <c r="S435" s="220">
        <v>0</v>
      </c>
    </row>
    <row r="436" spans="2:19" ht="46.5" customHeight="1">
      <c r="B436" s="9" t="s">
        <v>1557</v>
      </c>
      <c r="C436" s="10" t="s">
        <v>18</v>
      </c>
      <c r="D436" s="10" t="s">
        <v>29</v>
      </c>
      <c r="E436" s="11" t="s">
        <v>782</v>
      </c>
      <c r="F436" s="10" t="s">
        <v>783</v>
      </c>
      <c r="G436" s="11" t="s">
        <v>22</v>
      </c>
      <c r="H436" s="241">
        <v>15000</v>
      </c>
      <c r="I436" s="11" t="s">
        <v>23</v>
      </c>
      <c r="J436" s="10" t="s">
        <v>24</v>
      </c>
      <c r="K436" s="246">
        <v>44984</v>
      </c>
      <c r="L436" s="13">
        <v>45014</v>
      </c>
      <c r="M436" s="14" t="s">
        <v>26</v>
      </c>
      <c r="N436" s="242" t="s">
        <v>50</v>
      </c>
      <c r="O436" s="12"/>
      <c r="P436" s="10" t="s">
        <v>1177</v>
      </c>
      <c r="Q436" s="241">
        <v>15000</v>
      </c>
      <c r="R436" s="241">
        <v>0</v>
      </c>
      <c r="S436" s="220">
        <v>0</v>
      </c>
    </row>
    <row r="437" spans="2:19" ht="46.5" customHeight="1">
      <c r="B437" s="9" t="s">
        <v>1558</v>
      </c>
      <c r="C437" s="10" t="s">
        <v>18</v>
      </c>
      <c r="D437" s="10" t="s">
        <v>29</v>
      </c>
      <c r="E437" s="11" t="s">
        <v>784</v>
      </c>
      <c r="F437" s="11" t="s">
        <v>785</v>
      </c>
      <c r="G437" s="11" t="s">
        <v>22</v>
      </c>
      <c r="H437" s="241">
        <v>189797.06</v>
      </c>
      <c r="I437" s="11" t="s">
        <v>23</v>
      </c>
      <c r="J437" s="10" t="s">
        <v>24</v>
      </c>
      <c r="K437" s="246">
        <v>44955</v>
      </c>
      <c r="L437" s="13">
        <v>44985</v>
      </c>
      <c r="M437" s="14" t="s">
        <v>26</v>
      </c>
      <c r="N437" s="242" t="s">
        <v>32</v>
      </c>
      <c r="O437" s="12"/>
      <c r="P437" s="10" t="s">
        <v>1178</v>
      </c>
      <c r="Q437" s="241">
        <v>151837.65</v>
      </c>
      <c r="R437" s="241">
        <v>37959.410000000003</v>
      </c>
      <c r="S437" s="220">
        <v>0</v>
      </c>
    </row>
    <row r="438" spans="2:19" ht="46.5" customHeight="1">
      <c r="B438" s="9" t="s">
        <v>1559</v>
      </c>
      <c r="C438" s="10" t="s">
        <v>18</v>
      </c>
      <c r="D438" s="10" t="s">
        <v>29</v>
      </c>
      <c r="E438" s="11" t="s">
        <v>786</v>
      </c>
      <c r="F438" s="11" t="s">
        <v>787</v>
      </c>
      <c r="G438" s="11" t="s">
        <v>22</v>
      </c>
      <c r="H438" s="241">
        <v>4000</v>
      </c>
      <c r="I438" s="11" t="s">
        <v>23</v>
      </c>
      <c r="J438" s="10" t="s">
        <v>24</v>
      </c>
      <c r="K438" s="246" t="s">
        <v>25</v>
      </c>
      <c r="L438" s="13" t="s">
        <v>25</v>
      </c>
      <c r="M438" s="14" t="s">
        <v>26</v>
      </c>
      <c r="N438" s="14" t="s">
        <v>32</v>
      </c>
      <c r="O438" s="12"/>
      <c r="P438" s="10" t="s">
        <v>1178</v>
      </c>
      <c r="Q438" s="241">
        <v>4000</v>
      </c>
      <c r="R438" s="241">
        <v>0</v>
      </c>
      <c r="S438" s="220">
        <v>0</v>
      </c>
    </row>
    <row r="439" spans="2:19" ht="46.5" customHeight="1">
      <c r="B439" s="9" t="s">
        <v>1560</v>
      </c>
      <c r="C439" s="10" t="s">
        <v>18</v>
      </c>
      <c r="D439" s="10" t="s">
        <v>788</v>
      </c>
      <c r="E439" s="10" t="s">
        <v>789</v>
      </c>
      <c r="F439" s="10" t="s">
        <v>790</v>
      </c>
      <c r="G439" s="221" t="s">
        <v>22</v>
      </c>
      <c r="H439" s="241">
        <v>80000</v>
      </c>
      <c r="I439" s="221" t="s">
        <v>23</v>
      </c>
      <c r="J439" s="10" t="s">
        <v>24</v>
      </c>
      <c r="K439" s="246">
        <v>44986</v>
      </c>
      <c r="L439" s="262">
        <v>45016</v>
      </c>
      <c r="M439" s="14" t="s">
        <v>26</v>
      </c>
      <c r="N439" s="14" t="s">
        <v>161</v>
      </c>
      <c r="O439" s="15"/>
      <c r="P439" s="10" t="s">
        <v>1178</v>
      </c>
      <c r="Q439" s="241">
        <v>80000</v>
      </c>
      <c r="R439" s="241">
        <v>0</v>
      </c>
      <c r="S439" s="220">
        <v>0</v>
      </c>
    </row>
    <row r="440" spans="2:19" ht="46.5" customHeight="1">
      <c r="B440" s="9" t="s">
        <v>1561</v>
      </c>
      <c r="C440" s="10" t="s">
        <v>18</v>
      </c>
      <c r="D440" s="10" t="s">
        <v>29</v>
      </c>
      <c r="E440" s="11" t="s">
        <v>791</v>
      </c>
      <c r="F440" s="11" t="s">
        <v>792</v>
      </c>
      <c r="G440" s="11" t="s">
        <v>22</v>
      </c>
      <c r="H440" s="241">
        <v>25000</v>
      </c>
      <c r="I440" s="11" t="s">
        <v>23</v>
      </c>
      <c r="J440" s="10" t="s">
        <v>24</v>
      </c>
      <c r="K440" s="246" t="s">
        <v>25</v>
      </c>
      <c r="L440" s="13" t="s">
        <v>25</v>
      </c>
      <c r="M440" s="14" t="s">
        <v>26</v>
      </c>
      <c r="N440" s="14" t="s">
        <v>32</v>
      </c>
      <c r="O440" s="12"/>
      <c r="P440" s="10" t="s">
        <v>1179</v>
      </c>
      <c r="Q440" s="241">
        <v>25000</v>
      </c>
      <c r="R440" s="241">
        <v>0</v>
      </c>
      <c r="S440" s="220">
        <v>0</v>
      </c>
    </row>
    <row r="441" spans="2:19" ht="54" customHeight="1">
      <c r="B441" s="9" t="s">
        <v>1562</v>
      </c>
      <c r="C441" s="10" t="s">
        <v>18</v>
      </c>
      <c r="D441" s="10" t="s">
        <v>29</v>
      </c>
      <c r="E441" s="11" t="s">
        <v>1870</v>
      </c>
      <c r="F441" s="11" t="s">
        <v>793</v>
      </c>
      <c r="G441" s="11" t="s">
        <v>22</v>
      </c>
      <c r="H441" s="241">
        <v>15000</v>
      </c>
      <c r="I441" s="11" t="s">
        <v>23</v>
      </c>
      <c r="J441" s="10" t="s">
        <v>24</v>
      </c>
      <c r="K441" s="246" t="s">
        <v>25</v>
      </c>
      <c r="L441" s="13" t="s">
        <v>25</v>
      </c>
      <c r="M441" s="14" t="s">
        <v>26</v>
      </c>
      <c r="N441" s="14" t="s">
        <v>32</v>
      </c>
      <c r="O441" s="12"/>
      <c r="P441" s="10" t="s">
        <v>1179</v>
      </c>
      <c r="Q441" s="241">
        <v>15000</v>
      </c>
      <c r="R441" s="241">
        <v>0</v>
      </c>
      <c r="S441" s="220">
        <v>0</v>
      </c>
    </row>
    <row r="442" spans="2:19" ht="46.5" customHeight="1">
      <c r="B442" s="9" t="s">
        <v>1563</v>
      </c>
      <c r="C442" s="8" t="s">
        <v>18</v>
      </c>
      <c r="D442" s="8" t="s">
        <v>19</v>
      </c>
      <c r="E442" s="213" t="s">
        <v>794</v>
      </c>
      <c r="F442" s="213" t="s">
        <v>795</v>
      </c>
      <c r="G442" s="213" t="s">
        <v>22</v>
      </c>
      <c r="H442" s="216">
        <v>4214.5600000000004</v>
      </c>
      <c r="I442" s="8" t="s">
        <v>23</v>
      </c>
      <c r="J442" s="8" t="s">
        <v>24</v>
      </c>
      <c r="K442" s="305" t="s">
        <v>25</v>
      </c>
      <c r="L442" s="262" t="s">
        <v>25</v>
      </c>
      <c r="M442" s="14" t="s">
        <v>26</v>
      </c>
      <c r="N442" s="262" t="s">
        <v>25</v>
      </c>
      <c r="O442" s="238"/>
      <c r="P442" s="8" t="s">
        <v>1179</v>
      </c>
      <c r="Q442" s="216">
        <v>4214.5600000000004</v>
      </c>
      <c r="R442" s="216">
        <v>0</v>
      </c>
      <c r="S442" s="220">
        <v>0</v>
      </c>
    </row>
    <row r="443" spans="2:19" ht="46.5" customHeight="1">
      <c r="B443" s="9" t="s">
        <v>1564</v>
      </c>
      <c r="C443" s="10" t="s">
        <v>18</v>
      </c>
      <c r="D443" s="10" t="s">
        <v>29</v>
      </c>
      <c r="E443" s="11" t="s">
        <v>796</v>
      </c>
      <c r="F443" s="11" t="s">
        <v>797</v>
      </c>
      <c r="G443" s="11" t="s">
        <v>22</v>
      </c>
      <c r="H443" s="241">
        <v>34364.44</v>
      </c>
      <c r="I443" s="11" t="s">
        <v>23</v>
      </c>
      <c r="J443" s="10" t="s">
        <v>24</v>
      </c>
      <c r="K443" s="246" t="s">
        <v>25</v>
      </c>
      <c r="L443" s="13" t="s">
        <v>25</v>
      </c>
      <c r="M443" s="14" t="s">
        <v>26</v>
      </c>
      <c r="N443" s="14" t="s">
        <v>32</v>
      </c>
      <c r="O443" s="12"/>
      <c r="P443" s="10" t="s">
        <v>1179</v>
      </c>
      <c r="Q443" s="241">
        <v>34364.44</v>
      </c>
      <c r="R443" s="241">
        <v>0</v>
      </c>
      <c r="S443" s="220">
        <v>0</v>
      </c>
    </row>
    <row r="444" spans="2:19" ht="46.5" customHeight="1">
      <c r="B444" s="9" t="s">
        <v>1565</v>
      </c>
      <c r="C444" s="10" t="s">
        <v>18</v>
      </c>
      <c r="D444" s="10" t="s">
        <v>29</v>
      </c>
      <c r="E444" s="11" t="s">
        <v>798</v>
      </c>
      <c r="F444" s="11" t="s">
        <v>799</v>
      </c>
      <c r="G444" s="11" t="s">
        <v>22</v>
      </c>
      <c r="H444" s="241">
        <v>3000</v>
      </c>
      <c r="I444" s="11" t="s">
        <v>23</v>
      </c>
      <c r="J444" s="10" t="s">
        <v>24</v>
      </c>
      <c r="K444" s="246" t="s">
        <v>25</v>
      </c>
      <c r="L444" s="13" t="s">
        <v>25</v>
      </c>
      <c r="M444" s="14" t="s">
        <v>26</v>
      </c>
      <c r="N444" s="14" t="s">
        <v>32</v>
      </c>
      <c r="O444" s="12" t="s">
        <v>800</v>
      </c>
      <c r="P444" s="10" t="s">
        <v>1176</v>
      </c>
      <c r="Q444" s="241">
        <v>3000</v>
      </c>
      <c r="R444" s="241">
        <v>0</v>
      </c>
      <c r="S444" s="220">
        <v>0</v>
      </c>
    </row>
    <row r="445" spans="2:19" ht="46.5" customHeight="1">
      <c r="B445" s="9" t="s">
        <v>1566</v>
      </c>
      <c r="C445" s="10" t="s">
        <v>18</v>
      </c>
      <c r="D445" s="10" t="s">
        <v>29</v>
      </c>
      <c r="E445" s="11" t="s">
        <v>801</v>
      </c>
      <c r="F445" s="11" t="s">
        <v>802</v>
      </c>
      <c r="G445" s="11" t="s">
        <v>22</v>
      </c>
      <c r="H445" s="241">
        <v>18000</v>
      </c>
      <c r="I445" s="11" t="s">
        <v>23</v>
      </c>
      <c r="J445" s="10" t="s">
        <v>24</v>
      </c>
      <c r="K445" s="246" t="s">
        <v>25</v>
      </c>
      <c r="L445" s="13" t="s">
        <v>25</v>
      </c>
      <c r="M445" s="14" t="s">
        <v>26</v>
      </c>
      <c r="N445" s="14" t="s">
        <v>32</v>
      </c>
      <c r="O445" s="12"/>
      <c r="P445" s="10" t="s">
        <v>1176</v>
      </c>
      <c r="Q445" s="241">
        <v>18000</v>
      </c>
      <c r="R445" s="241">
        <v>0</v>
      </c>
      <c r="S445" s="220">
        <v>0</v>
      </c>
    </row>
    <row r="446" spans="2:19" ht="46.5" customHeight="1">
      <c r="B446" s="9" t="s">
        <v>1567</v>
      </c>
      <c r="C446" s="8" t="s">
        <v>18</v>
      </c>
      <c r="D446" s="8" t="s">
        <v>19</v>
      </c>
      <c r="E446" s="213" t="s">
        <v>803</v>
      </c>
      <c r="F446" s="213" t="s">
        <v>804</v>
      </c>
      <c r="G446" s="213" t="s">
        <v>22</v>
      </c>
      <c r="H446" s="216">
        <v>8000</v>
      </c>
      <c r="I446" s="8" t="s">
        <v>23</v>
      </c>
      <c r="J446" s="8" t="s">
        <v>24</v>
      </c>
      <c r="K446" s="305" t="s">
        <v>25</v>
      </c>
      <c r="L446" s="262" t="s">
        <v>25</v>
      </c>
      <c r="M446" s="14" t="s">
        <v>26</v>
      </c>
      <c r="N446" s="262" t="s">
        <v>25</v>
      </c>
      <c r="O446" s="238"/>
      <c r="P446" s="8" t="s">
        <v>1177</v>
      </c>
      <c r="Q446" s="216">
        <v>8000</v>
      </c>
      <c r="R446" s="216">
        <v>0</v>
      </c>
      <c r="S446" s="220">
        <v>0</v>
      </c>
    </row>
    <row r="447" spans="2:19" ht="46.5" customHeight="1">
      <c r="B447" s="9" t="s">
        <v>1568</v>
      </c>
      <c r="C447" s="10" t="s">
        <v>18</v>
      </c>
      <c r="D447" s="10" t="s">
        <v>29</v>
      </c>
      <c r="E447" s="11" t="s">
        <v>805</v>
      </c>
      <c r="F447" s="11" t="s">
        <v>806</v>
      </c>
      <c r="G447" s="11" t="s">
        <v>22</v>
      </c>
      <c r="H447" s="241">
        <v>6000</v>
      </c>
      <c r="I447" s="11" t="s">
        <v>23</v>
      </c>
      <c r="J447" s="10" t="s">
        <v>24</v>
      </c>
      <c r="K447" s="246" t="s">
        <v>25</v>
      </c>
      <c r="L447" s="13" t="s">
        <v>25</v>
      </c>
      <c r="M447" s="14" t="s">
        <v>26</v>
      </c>
      <c r="N447" s="14" t="s">
        <v>32</v>
      </c>
      <c r="O447" s="12" t="s">
        <v>800</v>
      </c>
      <c r="P447" s="10" t="s">
        <v>1177</v>
      </c>
      <c r="Q447" s="241">
        <v>6000</v>
      </c>
      <c r="R447" s="241">
        <v>0</v>
      </c>
      <c r="S447" s="220">
        <v>0</v>
      </c>
    </row>
    <row r="448" spans="2:19" ht="46.5" customHeight="1">
      <c r="B448" s="9" t="s">
        <v>1569</v>
      </c>
      <c r="C448" s="10" t="s">
        <v>18</v>
      </c>
      <c r="D448" s="10" t="s">
        <v>261</v>
      </c>
      <c r="E448" s="8" t="s">
        <v>873</v>
      </c>
      <c r="F448" s="8" t="s">
        <v>874</v>
      </c>
      <c r="G448" s="8" t="s">
        <v>22</v>
      </c>
      <c r="H448" s="216">
        <v>10000</v>
      </c>
      <c r="I448" s="10" t="s">
        <v>23</v>
      </c>
      <c r="J448" s="10" t="s">
        <v>24</v>
      </c>
      <c r="K448" s="246" t="s">
        <v>264</v>
      </c>
      <c r="L448" s="13" t="s">
        <v>264</v>
      </c>
      <c r="M448" s="14" t="s">
        <v>26</v>
      </c>
      <c r="N448" s="271" t="s">
        <v>264</v>
      </c>
      <c r="O448" s="273"/>
      <c r="P448" s="10" t="s">
        <v>1175</v>
      </c>
      <c r="Q448" s="216">
        <v>10000</v>
      </c>
      <c r="R448" s="216">
        <v>0</v>
      </c>
      <c r="S448" s="220">
        <v>0</v>
      </c>
    </row>
    <row r="449" spans="2:20" ht="28.5" customHeight="1">
      <c r="B449" s="8"/>
      <c r="C449" s="10"/>
      <c r="D449" s="10"/>
      <c r="E449" s="12" t="s">
        <v>1691</v>
      </c>
      <c r="F449" s="11"/>
      <c r="G449" s="11"/>
      <c r="H449" s="21">
        <f>SUM(H230:H448)</f>
        <v>8349138.4550000001</v>
      </c>
      <c r="I449" s="11"/>
      <c r="J449" s="10"/>
      <c r="K449" s="246"/>
      <c r="L449" s="13"/>
      <c r="M449" s="14"/>
      <c r="N449" s="14"/>
      <c r="O449" s="12"/>
      <c r="P449" s="10"/>
      <c r="Q449" s="21">
        <f>SUM(Q230:Q448)</f>
        <v>7680359.245000002</v>
      </c>
      <c r="R449" s="21">
        <f>SUM(R230:R448)</f>
        <v>668779.21000000008</v>
      </c>
      <c r="S449" s="17">
        <f>SUM(S230:S448)</f>
        <v>0</v>
      </c>
      <c r="T449" s="352">
        <f>Q449+R449+S449</f>
        <v>8349138.4550000019</v>
      </c>
    </row>
    <row r="450" spans="2:20" ht="32.25" customHeight="1">
      <c r="B450" s="32"/>
      <c r="C450" s="33"/>
      <c r="D450" s="33"/>
      <c r="E450" s="34"/>
      <c r="F450" s="34"/>
      <c r="G450" s="34"/>
      <c r="H450" s="38"/>
      <c r="I450" s="34"/>
      <c r="J450" s="33"/>
      <c r="K450" s="353"/>
      <c r="L450" s="35"/>
      <c r="M450" s="36"/>
      <c r="N450" s="36"/>
      <c r="O450" s="37"/>
      <c r="P450" s="33"/>
      <c r="Q450" s="38"/>
      <c r="R450" s="38"/>
      <c r="S450" s="39"/>
      <c r="T450" s="352"/>
    </row>
    <row r="451" spans="2:20" ht="33" customHeight="1">
      <c r="B451" s="325" t="s">
        <v>1707</v>
      </c>
      <c r="D451" s="29"/>
      <c r="E451" s="29" t="s">
        <v>1693</v>
      </c>
      <c r="F451" s="34"/>
      <c r="G451" s="34"/>
      <c r="H451" s="38"/>
      <c r="I451" s="34"/>
      <c r="J451" s="33"/>
      <c r="K451" s="353"/>
      <c r="L451" s="35"/>
      <c r="M451" s="36"/>
      <c r="N451" s="36"/>
      <c r="O451" s="37"/>
      <c r="P451" s="33"/>
      <c r="Q451" s="40"/>
      <c r="R451" s="40"/>
      <c r="S451" s="33"/>
    </row>
    <row r="452" spans="2:20" ht="46.5" customHeight="1">
      <c r="B452" s="14" t="s">
        <v>1570</v>
      </c>
      <c r="C452" s="10" t="s">
        <v>876</v>
      </c>
      <c r="D452" s="10" t="s">
        <v>136</v>
      </c>
      <c r="E452" s="8" t="s">
        <v>882</v>
      </c>
      <c r="F452" s="8" t="s">
        <v>883</v>
      </c>
      <c r="G452" s="8" t="s">
        <v>543</v>
      </c>
      <c r="H452" s="216">
        <v>90000</v>
      </c>
      <c r="I452" s="261" t="s">
        <v>23</v>
      </c>
      <c r="J452" s="10" t="s">
        <v>24</v>
      </c>
      <c r="K452" s="246">
        <v>44928</v>
      </c>
      <c r="L452" s="262">
        <v>44958</v>
      </c>
      <c r="M452" s="14" t="s">
        <v>26</v>
      </c>
      <c r="N452" s="262" t="s">
        <v>106</v>
      </c>
      <c r="O452" s="264"/>
      <c r="P452" s="10" t="s">
        <v>1174</v>
      </c>
      <c r="Q452" s="216">
        <v>90000</v>
      </c>
      <c r="R452" s="216">
        <v>0</v>
      </c>
      <c r="S452" s="10">
        <v>0</v>
      </c>
    </row>
    <row r="453" spans="2:20" ht="46.5" customHeight="1">
      <c r="B453" s="14" t="s">
        <v>1571</v>
      </c>
      <c r="C453" s="10" t="s">
        <v>876</v>
      </c>
      <c r="D453" s="10" t="s">
        <v>136</v>
      </c>
      <c r="E453" s="222" t="s">
        <v>884</v>
      </c>
      <c r="F453" s="222" t="s">
        <v>885</v>
      </c>
      <c r="G453" s="222" t="s">
        <v>344</v>
      </c>
      <c r="H453" s="216">
        <v>10000</v>
      </c>
      <c r="I453" s="261" t="s">
        <v>23</v>
      </c>
      <c r="J453" s="10" t="s">
        <v>24</v>
      </c>
      <c r="K453" s="246">
        <v>44931</v>
      </c>
      <c r="L453" s="262">
        <v>44941</v>
      </c>
      <c r="M453" s="14" t="s">
        <v>26</v>
      </c>
      <c r="N453" s="262" t="s">
        <v>817</v>
      </c>
      <c r="O453" s="264"/>
      <c r="P453" s="10" t="s">
        <v>1174</v>
      </c>
      <c r="Q453" s="216">
        <v>10000</v>
      </c>
      <c r="R453" s="216">
        <v>0</v>
      </c>
      <c r="S453" s="10">
        <v>0</v>
      </c>
    </row>
    <row r="454" spans="2:20" ht="46.5" customHeight="1">
      <c r="B454" s="14" t="s">
        <v>1572</v>
      </c>
      <c r="C454" s="10" t="s">
        <v>876</v>
      </c>
      <c r="D454" s="10" t="s">
        <v>261</v>
      </c>
      <c r="E454" s="8" t="s">
        <v>886</v>
      </c>
      <c r="F454" s="8" t="s">
        <v>887</v>
      </c>
      <c r="G454" s="8" t="s">
        <v>22</v>
      </c>
      <c r="H454" s="216">
        <v>30000</v>
      </c>
      <c r="I454" s="8" t="s">
        <v>23</v>
      </c>
      <c r="J454" s="10" t="s">
        <v>24</v>
      </c>
      <c r="K454" s="246" t="s">
        <v>264</v>
      </c>
      <c r="L454" s="13" t="s">
        <v>264</v>
      </c>
      <c r="M454" s="14" t="s">
        <v>26</v>
      </c>
      <c r="N454" s="271" t="s">
        <v>264</v>
      </c>
      <c r="O454" s="273" t="s">
        <v>888</v>
      </c>
      <c r="P454" s="10" t="s">
        <v>1170</v>
      </c>
      <c r="Q454" s="216">
        <v>30000</v>
      </c>
      <c r="R454" s="216">
        <v>0</v>
      </c>
      <c r="S454" s="10">
        <v>0</v>
      </c>
    </row>
    <row r="455" spans="2:20" ht="46.5" customHeight="1">
      <c r="B455" s="14" t="s">
        <v>1573</v>
      </c>
      <c r="C455" s="10" t="s">
        <v>876</v>
      </c>
      <c r="D455" s="10" t="s">
        <v>261</v>
      </c>
      <c r="E455" s="8" t="s">
        <v>893</v>
      </c>
      <c r="F455" s="8" t="s">
        <v>894</v>
      </c>
      <c r="G455" s="8" t="s">
        <v>22</v>
      </c>
      <c r="H455" s="216">
        <v>33000</v>
      </c>
      <c r="I455" s="8" t="s">
        <v>23</v>
      </c>
      <c r="J455" s="10" t="s">
        <v>24</v>
      </c>
      <c r="K455" s="246" t="s">
        <v>264</v>
      </c>
      <c r="L455" s="13" t="s">
        <v>264</v>
      </c>
      <c r="M455" s="14" t="s">
        <v>26</v>
      </c>
      <c r="N455" s="271" t="s">
        <v>264</v>
      </c>
      <c r="O455" s="273" t="s">
        <v>888</v>
      </c>
      <c r="P455" s="10" t="s">
        <v>1170</v>
      </c>
      <c r="Q455" s="216">
        <v>33000</v>
      </c>
      <c r="R455" s="216">
        <v>0</v>
      </c>
      <c r="S455" s="10">
        <v>0</v>
      </c>
    </row>
    <row r="456" spans="2:20" ht="46.5" customHeight="1">
      <c r="B456" s="14" t="s">
        <v>1574</v>
      </c>
      <c r="C456" s="10" t="s">
        <v>876</v>
      </c>
      <c r="D456" s="10" t="s">
        <v>261</v>
      </c>
      <c r="E456" s="8" t="s">
        <v>895</v>
      </c>
      <c r="F456" s="8" t="s">
        <v>896</v>
      </c>
      <c r="G456" s="8" t="s">
        <v>22</v>
      </c>
      <c r="H456" s="216">
        <v>40000</v>
      </c>
      <c r="I456" s="8" t="s">
        <v>23</v>
      </c>
      <c r="J456" s="10" t="s">
        <v>24</v>
      </c>
      <c r="K456" s="246" t="s">
        <v>264</v>
      </c>
      <c r="L456" s="13" t="s">
        <v>264</v>
      </c>
      <c r="M456" s="14" t="s">
        <v>26</v>
      </c>
      <c r="N456" s="271" t="s">
        <v>264</v>
      </c>
      <c r="O456" s="273"/>
      <c r="P456" s="10" t="s">
        <v>1170</v>
      </c>
      <c r="Q456" s="216">
        <v>40000</v>
      </c>
      <c r="R456" s="216">
        <v>0</v>
      </c>
      <c r="S456" s="10">
        <v>0</v>
      </c>
    </row>
    <row r="457" spans="2:20" ht="46.5" customHeight="1">
      <c r="B457" s="14" t="s">
        <v>1575</v>
      </c>
      <c r="C457" s="8" t="s">
        <v>876</v>
      </c>
      <c r="D457" s="8" t="s">
        <v>19</v>
      </c>
      <c r="E457" s="212" t="s">
        <v>905</v>
      </c>
      <c r="F457" s="212" t="s">
        <v>906</v>
      </c>
      <c r="G457" s="212" t="s">
        <v>22</v>
      </c>
      <c r="H457" s="234">
        <v>1740</v>
      </c>
      <c r="I457" s="281" t="s">
        <v>23</v>
      </c>
      <c r="J457" s="8" t="s">
        <v>24</v>
      </c>
      <c r="K457" s="305" t="s">
        <v>25</v>
      </c>
      <c r="L457" s="262" t="s">
        <v>25</v>
      </c>
      <c r="M457" s="14" t="s">
        <v>26</v>
      </c>
      <c r="N457" s="262" t="s">
        <v>25</v>
      </c>
      <c r="O457" s="15"/>
      <c r="P457" s="8" t="s">
        <v>1173</v>
      </c>
      <c r="Q457" s="234">
        <v>1500</v>
      </c>
      <c r="R457" s="216">
        <v>240</v>
      </c>
      <c r="S457" s="10">
        <v>0</v>
      </c>
    </row>
    <row r="458" spans="2:20" ht="46.5" customHeight="1">
      <c r="B458" s="14" t="s">
        <v>1576</v>
      </c>
      <c r="C458" s="10" t="s">
        <v>876</v>
      </c>
      <c r="D458" s="10" t="s">
        <v>788</v>
      </c>
      <c r="E458" s="10" t="s">
        <v>907</v>
      </c>
      <c r="F458" s="221" t="s">
        <v>908</v>
      </c>
      <c r="G458" s="221" t="s">
        <v>22</v>
      </c>
      <c r="H458" s="241">
        <v>8800</v>
      </c>
      <c r="I458" s="221" t="s">
        <v>23</v>
      </c>
      <c r="J458" s="10" t="s">
        <v>24</v>
      </c>
      <c r="K458" s="246">
        <v>44931</v>
      </c>
      <c r="L458" s="262">
        <v>44937</v>
      </c>
      <c r="M458" s="14" t="s">
        <v>26</v>
      </c>
      <c r="N458" s="339" t="s">
        <v>106</v>
      </c>
      <c r="O458" s="15"/>
      <c r="P458" s="10" t="s">
        <v>1173</v>
      </c>
      <c r="Q458" s="241">
        <v>8800</v>
      </c>
      <c r="R458" s="241">
        <v>0</v>
      </c>
      <c r="S458" s="10">
        <v>0</v>
      </c>
    </row>
    <row r="459" spans="2:20" ht="46.5" customHeight="1">
      <c r="B459" s="14" t="s">
        <v>1577</v>
      </c>
      <c r="C459" s="10" t="s">
        <v>876</v>
      </c>
      <c r="D459" s="10" t="s">
        <v>788</v>
      </c>
      <c r="E459" s="221" t="s">
        <v>909</v>
      </c>
      <c r="F459" s="221" t="s">
        <v>908</v>
      </c>
      <c r="G459" s="221" t="s">
        <v>22</v>
      </c>
      <c r="H459" s="241">
        <v>80000</v>
      </c>
      <c r="I459" s="221" t="s">
        <v>23</v>
      </c>
      <c r="J459" s="10" t="s">
        <v>24</v>
      </c>
      <c r="K459" s="246">
        <v>44970</v>
      </c>
      <c r="L459" s="262">
        <v>45000</v>
      </c>
      <c r="M459" s="14" t="s">
        <v>26</v>
      </c>
      <c r="N459" s="14" t="s">
        <v>161</v>
      </c>
      <c r="O459" s="15"/>
      <c r="P459" s="10" t="s">
        <v>1173</v>
      </c>
      <c r="Q459" s="241">
        <v>80000</v>
      </c>
      <c r="R459" s="241">
        <v>0</v>
      </c>
      <c r="S459" s="10">
        <v>0</v>
      </c>
    </row>
    <row r="460" spans="2:20" ht="46.5" customHeight="1">
      <c r="B460" s="14" t="s">
        <v>1578</v>
      </c>
      <c r="C460" s="10" t="s">
        <v>876</v>
      </c>
      <c r="D460" s="10" t="s">
        <v>29</v>
      </c>
      <c r="E460" s="10" t="s">
        <v>910</v>
      </c>
      <c r="F460" s="10" t="s">
        <v>908</v>
      </c>
      <c r="G460" s="10" t="s">
        <v>22</v>
      </c>
      <c r="H460" s="241">
        <v>60000</v>
      </c>
      <c r="I460" s="10" t="s">
        <v>23</v>
      </c>
      <c r="J460" s="10" t="s">
        <v>24</v>
      </c>
      <c r="K460" s="246" t="s">
        <v>25</v>
      </c>
      <c r="L460" s="13" t="s">
        <v>25</v>
      </c>
      <c r="M460" s="14" t="s">
        <v>26</v>
      </c>
      <c r="N460" s="14" t="s">
        <v>32</v>
      </c>
      <c r="O460" s="15"/>
      <c r="P460" s="10" t="s">
        <v>1173</v>
      </c>
      <c r="Q460" s="241">
        <v>60000</v>
      </c>
      <c r="R460" s="241">
        <v>0</v>
      </c>
      <c r="S460" s="10">
        <v>0</v>
      </c>
    </row>
    <row r="461" spans="2:20" ht="46.5" customHeight="1">
      <c r="B461" s="14" t="s">
        <v>1579</v>
      </c>
      <c r="C461" s="10" t="s">
        <v>876</v>
      </c>
      <c r="D461" s="10" t="s">
        <v>136</v>
      </c>
      <c r="E461" s="222" t="s">
        <v>911</v>
      </c>
      <c r="F461" s="222" t="s">
        <v>908</v>
      </c>
      <c r="G461" s="8" t="s">
        <v>912</v>
      </c>
      <c r="H461" s="216">
        <v>270000</v>
      </c>
      <c r="I461" s="261" t="s">
        <v>23</v>
      </c>
      <c r="J461" s="10" t="s">
        <v>24</v>
      </c>
      <c r="K461" s="246" t="s">
        <v>375</v>
      </c>
      <c r="L461" s="262" t="s">
        <v>375</v>
      </c>
      <c r="M461" s="14" t="s">
        <v>38</v>
      </c>
      <c r="N461" s="263" t="s">
        <v>817</v>
      </c>
      <c r="O461" s="264"/>
      <c r="P461" s="10" t="s">
        <v>1174</v>
      </c>
      <c r="Q461" s="216">
        <v>270000</v>
      </c>
      <c r="R461" s="216">
        <v>0</v>
      </c>
      <c r="S461" s="10">
        <v>0</v>
      </c>
    </row>
    <row r="462" spans="2:20" ht="46.5" customHeight="1">
      <c r="B462" s="14" t="s">
        <v>1580</v>
      </c>
      <c r="C462" s="8" t="s">
        <v>876</v>
      </c>
      <c r="D462" s="8" t="s">
        <v>158</v>
      </c>
      <c r="E462" s="8" t="s">
        <v>913</v>
      </c>
      <c r="F462" s="8" t="s">
        <v>914</v>
      </c>
      <c r="G462" s="8" t="s">
        <v>22</v>
      </c>
      <c r="H462" s="216">
        <v>10000</v>
      </c>
      <c r="I462" s="8" t="s">
        <v>23</v>
      </c>
      <c r="J462" s="8" t="s">
        <v>24</v>
      </c>
      <c r="K462" s="305">
        <v>45077</v>
      </c>
      <c r="L462" s="262">
        <v>45107</v>
      </c>
      <c r="M462" s="14" t="s">
        <v>26</v>
      </c>
      <c r="N462" s="9" t="s">
        <v>177</v>
      </c>
      <c r="O462" s="275"/>
      <c r="P462" s="8" t="s">
        <v>1174</v>
      </c>
      <c r="Q462" s="216">
        <v>10000</v>
      </c>
      <c r="R462" s="216">
        <v>0</v>
      </c>
      <c r="S462" s="10">
        <v>0</v>
      </c>
    </row>
    <row r="463" spans="2:20" ht="51">
      <c r="B463" s="14" t="s">
        <v>1581</v>
      </c>
      <c r="C463" s="10" t="s">
        <v>876</v>
      </c>
      <c r="D463" s="8" t="s">
        <v>187</v>
      </c>
      <c r="E463" s="8" t="s">
        <v>918</v>
      </c>
      <c r="F463" s="306" t="s">
        <v>917</v>
      </c>
      <c r="G463" s="306" t="s">
        <v>104</v>
      </c>
      <c r="H463" s="216">
        <v>40000</v>
      </c>
      <c r="I463" s="261" t="s">
        <v>23</v>
      </c>
      <c r="J463" s="10" t="s">
        <v>24</v>
      </c>
      <c r="K463" s="246">
        <v>45169</v>
      </c>
      <c r="L463" s="262">
        <v>45199</v>
      </c>
      <c r="M463" s="14" t="s">
        <v>26</v>
      </c>
      <c r="N463" s="9" t="s">
        <v>285</v>
      </c>
      <c r="O463" s="273"/>
      <c r="P463" s="10" t="s">
        <v>1173</v>
      </c>
      <c r="Q463" s="241">
        <v>40000</v>
      </c>
      <c r="R463" s="241">
        <v>0</v>
      </c>
      <c r="S463" s="10">
        <v>0</v>
      </c>
    </row>
    <row r="464" spans="2:20" ht="46.5" customHeight="1">
      <c r="B464" s="14" t="s">
        <v>1582</v>
      </c>
      <c r="C464" s="10" t="s">
        <v>876</v>
      </c>
      <c r="D464" s="10" t="s">
        <v>136</v>
      </c>
      <c r="E464" s="8" t="s">
        <v>933</v>
      </c>
      <c r="F464" s="226" t="s">
        <v>934</v>
      </c>
      <c r="G464" s="8" t="s">
        <v>294</v>
      </c>
      <c r="H464" s="216">
        <v>55000</v>
      </c>
      <c r="I464" s="261" t="s">
        <v>23</v>
      </c>
      <c r="J464" s="10" t="s">
        <v>24</v>
      </c>
      <c r="K464" s="246">
        <v>45048</v>
      </c>
      <c r="L464" s="262">
        <v>45078</v>
      </c>
      <c r="M464" s="14" t="s">
        <v>26</v>
      </c>
      <c r="N464" s="262" t="s">
        <v>935</v>
      </c>
      <c r="O464" s="264"/>
      <c r="P464" s="10" t="s">
        <v>1170</v>
      </c>
      <c r="Q464" s="216">
        <v>55000</v>
      </c>
      <c r="R464" s="216">
        <v>0</v>
      </c>
      <c r="S464" s="10">
        <v>0</v>
      </c>
    </row>
    <row r="465" spans="2:19" ht="46.5" customHeight="1">
      <c r="B465" s="14" t="s">
        <v>1583</v>
      </c>
      <c r="C465" s="10" t="s">
        <v>876</v>
      </c>
      <c r="D465" s="10" t="s">
        <v>136</v>
      </c>
      <c r="E465" s="8" t="s">
        <v>938</v>
      </c>
      <c r="F465" s="8" t="s">
        <v>939</v>
      </c>
      <c r="G465" s="8" t="s">
        <v>104</v>
      </c>
      <c r="H465" s="216">
        <v>180000</v>
      </c>
      <c r="I465" s="261" t="s">
        <v>23</v>
      </c>
      <c r="J465" s="10" t="s">
        <v>24</v>
      </c>
      <c r="K465" s="246">
        <v>45031</v>
      </c>
      <c r="L465" s="262">
        <v>45061</v>
      </c>
      <c r="M465" s="14" t="s">
        <v>26</v>
      </c>
      <c r="N465" s="262" t="s">
        <v>326</v>
      </c>
      <c r="O465" s="264"/>
      <c r="P465" s="10" t="s">
        <v>1176</v>
      </c>
      <c r="Q465" s="216">
        <v>180000</v>
      </c>
      <c r="R465" s="216">
        <v>0</v>
      </c>
      <c r="S465" s="10">
        <v>0</v>
      </c>
    </row>
    <row r="466" spans="2:19" ht="46.5" customHeight="1">
      <c r="B466" s="14" t="s">
        <v>1584</v>
      </c>
      <c r="C466" s="10" t="s">
        <v>876</v>
      </c>
      <c r="D466" s="10" t="s">
        <v>29</v>
      </c>
      <c r="E466" s="10" t="s">
        <v>948</v>
      </c>
      <c r="F466" s="10" t="s">
        <v>949</v>
      </c>
      <c r="G466" s="10" t="s">
        <v>22</v>
      </c>
      <c r="H466" s="241">
        <v>10000</v>
      </c>
      <c r="I466" s="10" t="s">
        <v>23</v>
      </c>
      <c r="J466" s="10" t="s">
        <v>24</v>
      </c>
      <c r="K466" s="246" t="s">
        <v>25</v>
      </c>
      <c r="L466" s="13" t="s">
        <v>25</v>
      </c>
      <c r="M466" s="14" t="s">
        <v>26</v>
      </c>
      <c r="N466" s="14" t="s">
        <v>32</v>
      </c>
      <c r="O466" s="15"/>
      <c r="P466" s="10" t="s">
        <v>1176</v>
      </c>
      <c r="Q466" s="241">
        <v>10000</v>
      </c>
      <c r="R466" s="241">
        <v>0</v>
      </c>
      <c r="S466" s="10">
        <v>0</v>
      </c>
    </row>
    <row r="467" spans="2:19" ht="46.5" customHeight="1">
      <c r="B467" s="14" t="s">
        <v>1585</v>
      </c>
      <c r="C467" s="10" t="s">
        <v>876</v>
      </c>
      <c r="D467" s="10" t="s">
        <v>136</v>
      </c>
      <c r="E467" s="8" t="s">
        <v>950</v>
      </c>
      <c r="F467" s="8" t="s">
        <v>951</v>
      </c>
      <c r="G467" s="8" t="s">
        <v>294</v>
      </c>
      <c r="H467" s="216">
        <v>270000</v>
      </c>
      <c r="I467" s="261" t="s">
        <v>23</v>
      </c>
      <c r="J467" s="10" t="s">
        <v>24</v>
      </c>
      <c r="K467" s="246" t="s">
        <v>952</v>
      </c>
      <c r="L467" s="262" t="s">
        <v>952</v>
      </c>
      <c r="M467" s="14" t="s">
        <v>38</v>
      </c>
      <c r="N467" s="263" t="s">
        <v>904</v>
      </c>
      <c r="O467" s="264"/>
      <c r="P467" s="10" t="s">
        <v>1172</v>
      </c>
      <c r="Q467" s="216">
        <v>270000</v>
      </c>
      <c r="R467" s="216">
        <v>0</v>
      </c>
      <c r="S467" s="10">
        <v>0</v>
      </c>
    </row>
    <row r="468" spans="2:19" ht="46.5" customHeight="1">
      <c r="B468" s="14" t="s">
        <v>1586</v>
      </c>
      <c r="C468" s="10" t="s">
        <v>876</v>
      </c>
      <c r="D468" s="10" t="s">
        <v>136</v>
      </c>
      <c r="E468" s="8" t="s">
        <v>953</v>
      </c>
      <c r="F468" s="8" t="s">
        <v>954</v>
      </c>
      <c r="G468" s="8" t="s">
        <v>22</v>
      </c>
      <c r="H468" s="216">
        <v>192000</v>
      </c>
      <c r="I468" s="261" t="s">
        <v>23</v>
      </c>
      <c r="J468" s="10" t="s">
        <v>24</v>
      </c>
      <c r="K468" s="246" t="s">
        <v>930</v>
      </c>
      <c r="L468" s="262" t="s">
        <v>930</v>
      </c>
      <c r="M468" s="14" t="s">
        <v>26</v>
      </c>
      <c r="N468" s="262" t="s">
        <v>817</v>
      </c>
      <c r="O468" s="264"/>
      <c r="P468" s="10" t="s">
        <v>1173</v>
      </c>
      <c r="Q468" s="216">
        <v>187000</v>
      </c>
      <c r="R468" s="216">
        <v>5000</v>
      </c>
      <c r="S468" s="10">
        <v>0</v>
      </c>
    </row>
    <row r="469" spans="2:19" ht="46.5" customHeight="1">
      <c r="B469" s="14" t="s">
        <v>1587</v>
      </c>
      <c r="C469" s="8" t="s">
        <v>876</v>
      </c>
      <c r="D469" s="8" t="s">
        <v>19</v>
      </c>
      <c r="E469" s="8" t="s">
        <v>958</v>
      </c>
      <c r="F469" s="8" t="s">
        <v>956</v>
      </c>
      <c r="G469" s="8" t="s">
        <v>22</v>
      </c>
      <c r="H469" s="216">
        <v>300</v>
      </c>
      <c r="I469" s="8" t="s">
        <v>23</v>
      </c>
      <c r="J469" s="8" t="s">
        <v>24</v>
      </c>
      <c r="K469" s="305" t="s">
        <v>25</v>
      </c>
      <c r="L469" s="262" t="s">
        <v>25</v>
      </c>
      <c r="M469" s="14" t="s">
        <v>26</v>
      </c>
      <c r="N469" s="262" t="s">
        <v>25</v>
      </c>
      <c r="O469" s="282"/>
      <c r="P469" s="8" t="s">
        <v>1173</v>
      </c>
      <c r="Q469" s="216">
        <v>300</v>
      </c>
      <c r="R469" s="216">
        <v>0</v>
      </c>
      <c r="S469" s="10">
        <v>0</v>
      </c>
    </row>
    <row r="470" spans="2:19" ht="46.5" customHeight="1">
      <c r="B470" s="14" t="s">
        <v>1588</v>
      </c>
      <c r="C470" s="8" t="s">
        <v>876</v>
      </c>
      <c r="D470" s="8" t="s">
        <v>19</v>
      </c>
      <c r="E470" s="8" t="s">
        <v>959</v>
      </c>
      <c r="F470" s="8" t="s">
        <v>960</v>
      </c>
      <c r="G470" s="8" t="s">
        <v>22</v>
      </c>
      <c r="H470" s="216">
        <v>1000</v>
      </c>
      <c r="I470" s="8" t="s">
        <v>23</v>
      </c>
      <c r="J470" s="8" t="s">
        <v>24</v>
      </c>
      <c r="K470" s="305" t="s">
        <v>25</v>
      </c>
      <c r="L470" s="262" t="s">
        <v>25</v>
      </c>
      <c r="M470" s="14" t="s">
        <v>26</v>
      </c>
      <c r="N470" s="262" t="s">
        <v>25</v>
      </c>
      <c r="O470" s="273"/>
      <c r="P470" s="8" t="s">
        <v>1176</v>
      </c>
      <c r="Q470" s="216">
        <v>1000</v>
      </c>
      <c r="R470" s="216">
        <v>0</v>
      </c>
      <c r="S470" s="10">
        <v>0</v>
      </c>
    </row>
    <row r="471" spans="2:19" ht="46.5" customHeight="1">
      <c r="B471" s="14" t="s">
        <v>1589</v>
      </c>
      <c r="C471" s="8" t="s">
        <v>876</v>
      </c>
      <c r="D471" s="8" t="s">
        <v>19</v>
      </c>
      <c r="E471" s="8" t="s">
        <v>961</v>
      </c>
      <c r="F471" s="8" t="s">
        <v>962</v>
      </c>
      <c r="G471" s="8" t="s">
        <v>22</v>
      </c>
      <c r="H471" s="216">
        <v>19435</v>
      </c>
      <c r="I471" s="8" t="s">
        <v>23</v>
      </c>
      <c r="J471" s="8" t="s">
        <v>24</v>
      </c>
      <c r="K471" s="305" t="s">
        <v>25</v>
      </c>
      <c r="L471" s="262" t="s">
        <v>25</v>
      </c>
      <c r="M471" s="14" t="s">
        <v>26</v>
      </c>
      <c r="N471" s="286" t="s">
        <v>25</v>
      </c>
      <c r="O471" s="273"/>
      <c r="P471" s="8" t="s">
        <v>1177</v>
      </c>
      <c r="Q471" s="216">
        <v>19435</v>
      </c>
      <c r="R471" s="216">
        <v>0</v>
      </c>
      <c r="S471" s="10">
        <v>0</v>
      </c>
    </row>
    <row r="472" spans="2:19" ht="46.5" customHeight="1">
      <c r="B472" s="14" t="s">
        <v>1590</v>
      </c>
      <c r="C472" s="8" t="s">
        <v>876</v>
      </c>
      <c r="D472" s="8" t="s">
        <v>19</v>
      </c>
      <c r="E472" s="212" t="s">
        <v>963</v>
      </c>
      <c r="F472" s="212" t="s">
        <v>964</v>
      </c>
      <c r="G472" s="212" t="s">
        <v>22</v>
      </c>
      <c r="H472" s="234">
        <v>145000</v>
      </c>
      <c r="I472" s="281" t="s">
        <v>23</v>
      </c>
      <c r="J472" s="8" t="s">
        <v>24</v>
      </c>
      <c r="K472" s="305" t="s">
        <v>25</v>
      </c>
      <c r="L472" s="262" t="s">
        <v>25</v>
      </c>
      <c r="M472" s="14" t="s">
        <v>26</v>
      </c>
      <c r="N472" s="262" t="s">
        <v>25</v>
      </c>
      <c r="O472" s="354"/>
      <c r="P472" s="8" t="s">
        <v>1175</v>
      </c>
      <c r="Q472" s="234">
        <v>125000</v>
      </c>
      <c r="R472" s="216">
        <v>20000</v>
      </c>
      <c r="S472" s="10">
        <v>0</v>
      </c>
    </row>
    <row r="473" spans="2:19" ht="46.5" customHeight="1">
      <c r="B473" s="14" t="s">
        <v>1591</v>
      </c>
      <c r="C473" s="10" t="s">
        <v>876</v>
      </c>
      <c r="D473" s="10" t="s">
        <v>261</v>
      </c>
      <c r="E473" s="8" t="s">
        <v>969</v>
      </c>
      <c r="F473" s="8" t="s">
        <v>970</v>
      </c>
      <c r="G473" s="8" t="s">
        <v>22</v>
      </c>
      <c r="H473" s="216">
        <v>25000</v>
      </c>
      <c r="I473" s="8" t="s">
        <v>23</v>
      </c>
      <c r="J473" s="10" t="s">
        <v>24</v>
      </c>
      <c r="K473" s="246" t="s">
        <v>971</v>
      </c>
      <c r="L473" s="13" t="s">
        <v>971</v>
      </c>
      <c r="M473" s="14" t="s">
        <v>26</v>
      </c>
      <c r="N473" s="13" t="s">
        <v>972</v>
      </c>
      <c r="O473" s="273" t="s">
        <v>973</v>
      </c>
      <c r="P473" s="10" t="s">
        <v>1170</v>
      </c>
      <c r="Q473" s="216">
        <v>25000</v>
      </c>
      <c r="R473" s="216">
        <v>0</v>
      </c>
      <c r="S473" s="10">
        <v>0</v>
      </c>
    </row>
    <row r="474" spans="2:19" ht="46.5" customHeight="1">
      <c r="B474" s="14" t="s">
        <v>1592</v>
      </c>
      <c r="C474" s="10" t="s">
        <v>876</v>
      </c>
      <c r="D474" s="10" t="s">
        <v>261</v>
      </c>
      <c r="E474" s="8" t="s">
        <v>974</v>
      </c>
      <c r="F474" s="8" t="s">
        <v>975</v>
      </c>
      <c r="G474" s="8" t="s">
        <v>22</v>
      </c>
      <c r="H474" s="216">
        <v>50000</v>
      </c>
      <c r="I474" s="8" t="s">
        <v>23</v>
      </c>
      <c r="J474" s="10" t="s">
        <v>24</v>
      </c>
      <c r="K474" s="246" t="s">
        <v>971</v>
      </c>
      <c r="L474" s="13" t="s">
        <v>971</v>
      </c>
      <c r="M474" s="14" t="s">
        <v>26</v>
      </c>
      <c r="N474" s="271" t="s">
        <v>972</v>
      </c>
      <c r="O474" s="273" t="s">
        <v>973</v>
      </c>
      <c r="P474" s="10" t="s">
        <v>1170</v>
      </c>
      <c r="Q474" s="216">
        <v>50000</v>
      </c>
      <c r="R474" s="216">
        <v>0</v>
      </c>
      <c r="S474" s="10">
        <v>0</v>
      </c>
    </row>
    <row r="475" spans="2:19" ht="46.5" customHeight="1">
      <c r="B475" s="14" t="s">
        <v>1593</v>
      </c>
      <c r="C475" s="221" t="s">
        <v>876</v>
      </c>
      <c r="D475" s="221" t="s">
        <v>163</v>
      </c>
      <c r="E475" s="221" t="s">
        <v>976</v>
      </c>
      <c r="F475" s="221" t="s">
        <v>977</v>
      </c>
      <c r="G475" s="221" t="s">
        <v>22</v>
      </c>
      <c r="H475" s="215">
        <v>3500</v>
      </c>
      <c r="I475" s="221" t="s">
        <v>23</v>
      </c>
      <c r="J475" s="221" t="s">
        <v>24</v>
      </c>
      <c r="K475" s="337" t="s">
        <v>153</v>
      </c>
      <c r="L475" s="288" t="s">
        <v>153</v>
      </c>
      <c r="M475" s="14" t="s">
        <v>26</v>
      </c>
      <c r="N475" s="271" t="s">
        <v>166</v>
      </c>
      <c r="O475" s="15"/>
      <c r="P475" s="10" t="s">
        <v>1170</v>
      </c>
      <c r="Q475" s="241">
        <v>1800</v>
      </c>
      <c r="R475" s="241">
        <v>1700</v>
      </c>
      <c r="S475" s="10">
        <v>0</v>
      </c>
    </row>
    <row r="476" spans="2:19" ht="89.25">
      <c r="B476" s="14" t="s">
        <v>1594</v>
      </c>
      <c r="C476" s="10" t="s">
        <v>876</v>
      </c>
      <c r="D476" s="10" t="s">
        <v>788</v>
      </c>
      <c r="E476" s="221" t="s">
        <v>978</v>
      </c>
      <c r="F476" s="221" t="s">
        <v>979</v>
      </c>
      <c r="G476" s="221" t="s">
        <v>22</v>
      </c>
      <c r="H476" s="241">
        <v>7200</v>
      </c>
      <c r="I476" s="221" t="s">
        <v>23</v>
      </c>
      <c r="J476" s="10" t="s">
        <v>24</v>
      </c>
      <c r="K476" s="246">
        <v>44941</v>
      </c>
      <c r="L476" s="262">
        <v>44972</v>
      </c>
      <c r="M476" s="14" t="s">
        <v>26</v>
      </c>
      <c r="N476" s="14" t="s">
        <v>161</v>
      </c>
      <c r="O476" s="15"/>
      <c r="P476" s="10" t="s">
        <v>1177</v>
      </c>
      <c r="Q476" s="241">
        <v>7200</v>
      </c>
      <c r="R476" s="241">
        <v>0</v>
      </c>
      <c r="S476" s="10">
        <v>0</v>
      </c>
    </row>
    <row r="477" spans="2:19" ht="46.5" customHeight="1">
      <c r="B477" s="14" t="s">
        <v>1595</v>
      </c>
      <c r="C477" s="8" t="s">
        <v>876</v>
      </c>
      <c r="D477" s="8" t="s">
        <v>19</v>
      </c>
      <c r="E477" s="8" t="s">
        <v>980</v>
      </c>
      <c r="F477" s="8" t="s">
        <v>981</v>
      </c>
      <c r="G477" s="8" t="s">
        <v>22</v>
      </c>
      <c r="H477" s="216">
        <v>200</v>
      </c>
      <c r="I477" s="8" t="s">
        <v>23</v>
      </c>
      <c r="J477" s="8" t="s">
        <v>24</v>
      </c>
      <c r="K477" s="305" t="s">
        <v>25</v>
      </c>
      <c r="L477" s="262" t="s">
        <v>25</v>
      </c>
      <c r="M477" s="14" t="s">
        <v>26</v>
      </c>
      <c r="N477" s="262" t="s">
        <v>982</v>
      </c>
      <c r="O477" s="273"/>
      <c r="P477" s="8" t="s">
        <v>1177</v>
      </c>
      <c r="Q477" s="216">
        <v>200</v>
      </c>
      <c r="R477" s="216">
        <v>0</v>
      </c>
      <c r="S477" s="10">
        <v>0</v>
      </c>
    </row>
    <row r="478" spans="2:19" ht="46.5" customHeight="1">
      <c r="B478" s="14" t="s">
        <v>1596</v>
      </c>
      <c r="C478" s="8" t="s">
        <v>876</v>
      </c>
      <c r="D478" s="8" t="s">
        <v>19</v>
      </c>
      <c r="E478" s="212" t="s">
        <v>983</v>
      </c>
      <c r="F478" s="212" t="s">
        <v>984</v>
      </c>
      <c r="G478" s="212" t="s">
        <v>22</v>
      </c>
      <c r="H478" s="234">
        <v>160800</v>
      </c>
      <c r="I478" s="281" t="s">
        <v>23</v>
      </c>
      <c r="J478" s="8" t="s">
        <v>24</v>
      </c>
      <c r="K478" s="246">
        <v>44931</v>
      </c>
      <c r="L478" s="262">
        <v>44956</v>
      </c>
      <c r="M478" s="14" t="s">
        <v>26</v>
      </c>
      <c r="N478" s="237" t="s">
        <v>985</v>
      </c>
      <c r="O478" s="349"/>
      <c r="P478" s="8" t="s">
        <v>1174</v>
      </c>
      <c r="Q478" s="234">
        <v>160800</v>
      </c>
      <c r="R478" s="216">
        <v>0</v>
      </c>
      <c r="S478" s="10">
        <v>0</v>
      </c>
    </row>
    <row r="479" spans="2:19" ht="46.5" customHeight="1">
      <c r="B479" s="14" t="s">
        <v>1597</v>
      </c>
      <c r="C479" s="10" t="s">
        <v>876</v>
      </c>
      <c r="D479" s="10" t="s">
        <v>986</v>
      </c>
      <c r="E479" s="10" t="s">
        <v>987</v>
      </c>
      <c r="F479" s="10" t="s">
        <v>988</v>
      </c>
      <c r="G479" s="10" t="s">
        <v>22</v>
      </c>
      <c r="H479" s="241">
        <v>15000</v>
      </c>
      <c r="I479" s="10" t="s">
        <v>23</v>
      </c>
      <c r="J479" s="10" t="s">
        <v>24</v>
      </c>
      <c r="K479" s="246">
        <v>44931</v>
      </c>
      <c r="L479" s="262">
        <v>44956</v>
      </c>
      <c r="M479" s="14" t="s">
        <v>26</v>
      </c>
      <c r="N479" s="14" t="s">
        <v>161</v>
      </c>
      <c r="O479" s="15"/>
      <c r="P479" s="10" t="s">
        <v>1177</v>
      </c>
      <c r="Q479" s="216">
        <v>15000</v>
      </c>
      <c r="R479" s="216">
        <v>0</v>
      </c>
      <c r="S479" s="10">
        <v>0</v>
      </c>
    </row>
    <row r="480" spans="2:19" ht="46.5" customHeight="1">
      <c r="B480" s="14" t="s">
        <v>1598</v>
      </c>
      <c r="C480" s="10" t="s">
        <v>876</v>
      </c>
      <c r="D480" s="10" t="s">
        <v>154</v>
      </c>
      <c r="E480" s="232" t="s">
        <v>1856</v>
      </c>
      <c r="F480" s="10" t="s">
        <v>1857</v>
      </c>
      <c r="G480" s="10" t="s">
        <v>22</v>
      </c>
      <c r="H480" s="241">
        <v>125000</v>
      </c>
      <c r="I480" s="10" t="s">
        <v>23</v>
      </c>
      <c r="J480" s="10" t="s">
        <v>24</v>
      </c>
      <c r="K480" s="246">
        <v>45046</v>
      </c>
      <c r="L480" s="262">
        <v>45077</v>
      </c>
      <c r="M480" s="14" t="s">
        <v>38</v>
      </c>
      <c r="N480" s="14" t="s">
        <v>106</v>
      </c>
      <c r="O480" s="15"/>
      <c r="P480" s="10" t="s">
        <v>1172</v>
      </c>
      <c r="Q480" s="216">
        <v>125000</v>
      </c>
      <c r="R480" s="216">
        <v>0</v>
      </c>
      <c r="S480" s="10">
        <v>0</v>
      </c>
    </row>
    <row r="481" spans="2:19" ht="46.5" customHeight="1">
      <c r="B481" s="14" t="s">
        <v>1599</v>
      </c>
      <c r="C481" s="10" t="s">
        <v>876</v>
      </c>
      <c r="D481" s="10" t="s">
        <v>788</v>
      </c>
      <c r="E481" s="10" t="s">
        <v>989</v>
      </c>
      <c r="F481" s="223" t="s">
        <v>990</v>
      </c>
      <c r="G481" s="10" t="s">
        <v>22</v>
      </c>
      <c r="H481" s="241">
        <v>100000</v>
      </c>
      <c r="I481" s="221" t="s">
        <v>23</v>
      </c>
      <c r="J481" s="10" t="s">
        <v>24</v>
      </c>
      <c r="K481" s="246">
        <v>44986</v>
      </c>
      <c r="L481" s="262">
        <v>45016</v>
      </c>
      <c r="M481" s="14" t="s">
        <v>26</v>
      </c>
      <c r="N481" s="14" t="s">
        <v>161</v>
      </c>
      <c r="O481" s="15"/>
      <c r="P481" s="10" t="s">
        <v>1173</v>
      </c>
      <c r="Q481" s="241">
        <v>100000</v>
      </c>
      <c r="R481" s="241">
        <v>0</v>
      </c>
      <c r="S481" s="10">
        <v>0</v>
      </c>
    </row>
    <row r="482" spans="2:19" ht="46.5" customHeight="1">
      <c r="B482" s="14" t="s">
        <v>1600</v>
      </c>
      <c r="C482" s="8" t="s">
        <v>876</v>
      </c>
      <c r="D482" s="8" t="s">
        <v>154</v>
      </c>
      <c r="E482" s="8" t="s">
        <v>1005</v>
      </c>
      <c r="F482" s="8" t="s">
        <v>1006</v>
      </c>
      <c r="G482" s="8" t="s">
        <v>344</v>
      </c>
      <c r="H482" s="216">
        <v>23000</v>
      </c>
      <c r="I482" s="261" t="s">
        <v>23</v>
      </c>
      <c r="J482" s="285" t="s">
        <v>24</v>
      </c>
      <c r="K482" s="246" t="s">
        <v>1007</v>
      </c>
      <c r="L482" s="262" t="s">
        <v>1007</v>
      </c>
      <c r="M482" s="14" t="s">
        <v>26</v>
      </c>
      <c r="N482" s="9" t="s">
        <v>539</v>
      </c>
      <c r="O482" s="273"/>
      <c r="P482" s="10" t="s">
        <v>1173</v>
      </c>
      <c r="Q482" s="216">
        <v>23000</v>
      </c>
      <c r="R482" s="241">
        <v>0</v>
      </c>
      <c r="S482" s="10">
        <v>0</v>
      </c>
    </row>
    <row r="483" spans="2:19" ht="51">
      <c r="B483" s="14" t="s">
        <v>1601</v>
      </c>
      <c r="C483" s="8" t="s">
        <v>876</v>
      </c>
      <c r="D483" s="8" t="s">
        <v>154</v>
      </c>
      <c r="E483" s="8" t="s">
        <v>1011</v>
      </c>
      <c r="F483" s="8" t="s">
        <v>1012</v>
      </c>
      <c r="G483" s="8" t="s">
        <v>22</v>
      </c>
      <c r="H483" s="216">
        <v>125000</v>
      </c>
      <c r="I483" s="8" t="s">
        <v>23</v>
      </c>
      <c r="J483" s="285" t="s">
        <v>24</v>
      </c>
      <c r="K483" s="246" t="s">
        <v>1013</v>
      </c>
      <c r="L483" s="262" t="s">
        <v>1013</v>
      </c>
      <c r="M483" s="14" t="s">
        <v>26</v>
      </c>
      <c r="N483" s="9" t="s">
        <v>1013</v>
      </c>
      <c r="O483" s="273"/>
      <c r="P483" s="10" t="s">
        <v>1173</v>
      </c>
      <c r="Q483" s="216">
        <v>75000</v>
      </c>
      <c r="R483" s="241">
        <v>50000</v>
      </c>
      <c r="S483" s="10">
        <v>0</v>
      </c>
    </row>
    <row r="484" spans="2:19" ht="51">
      <c r="B484" s="14" t="s">
        <v>1602</v>
      </c>
      <c r="C484" s="8" t="s">
        <v>876</v>
      </c>
      <c r="D484" s="8" t="s">
        <v>154</v>
      </c>
      <c r="E484" s="8" t="s">
        <v>1014</v>
      </c>
      <c r="F484" s="8" t="s">
        <v>1012</v>
      </c>
      <c r="G484" s="8" t="s">
        <v>294</v>
      </c>
      <c r="H484" s="216">
        <v>210000</v>
      </c>
      <c r="I484" s="261" t="s">
        <v>23</v>
      </c>
      <c r="J484" s="285" t="s">
        <v>24</v>
      </c>
      <c r="K484" s="246" t="s">
        <v>539</v>
      </c>
      <c r="L484" s="262" t="s">
        <v>539</v>
      </c>
      <c r="M484" s="14" t="s">
        <v>38</v>
      </c>
      <c r="N484" s="9" t="s">
        <v>1015</v>
      </c>
      <c r="O484" s="273"/>
      <c r="P484" s="10" t="s">
        <v>1173</v>
      </c>
      <c r="Q484" s="216">
        <v>200000</v>
      </c>
      <c r="R484" s="241">
        <v>10000</v>
      </c>
      <c r="S484" s="10">
        <v>0</v>
      </c>
    </row>
    <row r="485" spans="2:19" ht="89.25">
      <c r="B485" s="14" t="s">
        <v>1603</v>
      </c>
      <c r="C485" s="8" t="s">
        <v>876</v>
      </c>
      <c r="D485" s="8" t="s">
        <v>154</v>
      </c>
      <c r="E485" s="8" t="s">
        <v>1016</v>
      </c>
      <c r="F485" s="8" t="s">
        <v>1017</v>
      </c>
      <c r="G485" s="8" t="s">
        <v>22</v>
      </c>
      <c r="H485" s="216">
        <v>100000</v>
      </c>
      <c r="I485" s="8" t="s">
        <v>23</v>
      </c>
      <c r="J485" s="285" t="s">
        <v>24</v>
      </c>
      <c r="K485" s="246" t="s">
        <v>1015</v>
      </c>
      <c r="L485" s="262" t="s">
        <v>1015</v>
      </c>
      <c r="M485" s="14" t="s">
        <v>38</v>
      </c>
      <c r="N485" s="9" t="s">
        <v>1018</v>
      </c>
      <c r="O485" s="273"/>
      <c r="P485" s="10" t="s">
        <v>1173</v>
      </c>
      <c r="Q485" s="216">
        <v>100000</v>
      </c>
      <c r="R485" s="241">
        <v>0</v>
      </c>
      <c r="S485" s="10">
        <v>0</v>
      </c>
    </row>
    <row r="486" spans="2:19" ht="46.5" customHeight="1">
      <c r="B486" s="14" t="s">
        <v>1604</v>
      </c>
      <c r="C486" s="10" t="s">
        <v>876</v>
      </c>
      <c r="D486" s="10" t="s">
        <v>991</v>
      </c>
      <c r="E486" s="10" t="s">
        <v>1019</v>
      </c>
      <c r="F486" s="223" t="s">
        <v>1020</v>
      </c>
      <c r="G486" s="10" t="s">
        <v>994</v>
      </c>
      <c r="H486" s="241">
        <v>60000</v>
      </c>
      <c r="I486" s="221" t="s">
        <v>23</v>
      </c>
      <c r="J486" s="10" t="s">
        <v>24</v>
      </c>
      <c r="K486" s="246">
        <v>44986</v>
      </c>
      <c r="L486" s="262">
        <v>45016</v>
      </c>
      <c r="M486" s="14" t="s">
        <v>26</v>
      </c>
      <c r="N486" s="14" t="s">
        <v>161</v>
      </c>
      <c r="O486" s="15"/>
      <c r="P486" s="10" t="s">
        <v>1178</v>
      </c>
      <c r="Q486" s="241">
        <v>60000</v>
      </c>
      <c r="R486" s="241">
        <v>0</v>
      </c>
      <c r="S486" s="10">
        <v>0</v>
      </c>
    </row>
    <row r="487" spans="2:19" ht="46.5" customHeight="1">
      <c r="B487" s="14" t="s">
        <v>1605</v>
      </c>
      <c r="C487" s="8" t="s">
        <v>876</v>
      </c>
      <c r="D487" s="8" t="s">
        <v>154</v>
      </c>
      <c r="E487" s="8" t="s">
        <v>1021</v>
      </c>
      <c r="F487" s="8" t="s">
        <v>1022</v>
      </c>
      <c r="G487" s="8" t="s">
        <v>22</v>
      </c>
      <c r="H487" s="216">
        <v>15000</v>
      </c>
      <c r="I487" s="8" t="s">
        <v>23</v>
      </c>
      <c r="J487" s="285" t="s">
        <v>24</v>
      </c>
      <c r="K487" s="246" t="s">
        <v>539</v>
      </c>
      <c r="L487" s="262" t="s">
        <v>539</v>
      </c>
      <c r="M487" s="14" t="s">
        <v>26</v>
      </c>
      <c r="N487" s="9" t="s">
        <v>539</v>
      </c>
      <c r="O487" s="273"/>
      <c r="P487" s="10" t="s">
        <v>1178</v>
      </c>
      <c r="Q487" s="216">
        <v>15000</v>
      </c>
      <c r="R487" s="241">
        <v>0</v>
      </c>
      <c r="S487" s="10">
        <v>0</v>
      </c>
    </row>
    <row r="488" spans="2:19" ht="51">
      <c r="B488" s="14" t="s">
        <v>1606</v>
      </c>
      <c r="C488" s="8" t="s">
        <v>876</v>
      </c>
      <c r="D488" s="8" t="s">
        <v>915</v>
      </c>
      <c r="E488" s="8" t="s">
        <v>1023</v>
      </c>
      <c r="F488" s="8" t="s">
        <v>1024</v>
      </c>
      <c r="G488" s="8" t="s">
        <v>22</v>
      </c>
      <c r="H488" s="216">
        <v>25000</v>
      </c>
      <c r="I488" s="8" t="s">
        <v>23</v>
      </c>
      <c r="J488" s="8" t="s">
        <v>24</v>
      </c>
      <c r="K488" s="305">
        <v>45169</v>
      </c>
      <c r="L488" s="262">
        <v>45199</v>
      </c>
      <c r="M488" s="14" t="s">
        <v>26</v>
      </c>
      <c r="N488" s="9" t="s">
        <v>813</v>
      </c>
      <c r="O488" s="273"/>
      <c r="P488" s="8" t="s">
        <v>1178</v>
      </c>
      <c r="Q488" s="216">
        <v>25000</v>
      </c>
      <c r="R488" s="216">
        <v>0</v>
      </c>
      <c r="S488" s="10">
        <v>0</v>
      </c>
    </row>
    <row r="489" spans="2:19" ht="63.75">
      <c r="B489" s="14" t="s">
        <v>1607</v>
      </c>
      <c r="C489" s="8" t="s">
        <v>876</v>
      </c>
      <c r="D489" s="8" t="s">
        <v>154</v>
      </c>
      <c r="E489" s="8" t="s">
        <v>1025</v>
      </c>
      <c r="F489" s="8" t="s">
        <v>1026</v>
      </c>
      <c r="G489" s="8" t="s">
        <v>22</v>
      </c>
      <c r="H489" s="216">
        <v>150000</v>
      </c>
      <c r="I489" s="261" t="s">
        <v>23</v>
      </c>
      <c r="J489" s="285" t="s">
        <v>24</v>
      </c>
      <c r="K489" s="246" t="s">
        <v>539</v>
      </c>
      <c r="L489" s="262" t="s">
        <v>539</v>
      </c>
      <c r="M489" s="14" t="s">
        <v>26</v>
      </c>
      <c r="N489" s="9" t="s">
        <v>1013</v>
      </c>
      <c r="O489" s="273"/>
      <c r="P489" s="10" t="s">
        <v>1173</v>
      </c>
      <c r="Q489" s="216">
        <v>150000</v>
      </c>
      <c r="R489" s="241">
        <v>0</v>
      </c>
      <c r="S489" s="10">
        <v>0</v>
      </c>
    </row>
    <row r="490" spans="2:19" ht="63.75">
      <c r="B490" s="14" t="s">
        <v>1608</v>
      </c>
      <c r="C490" s="8" t="s">
        <v>876</v>
      </c>
      <c r="D490" s="8" t="s">
        <v>154</v>
      </c>
      <c r="E490" s="8" t="s">
        <v>1032</v>
      </c>
      <c r="F490" s="8" t="s">
        <v>1033</v>
      </c>
      <c r="G490" s="8" t="s">
        <v>22</v>
      </c>
      <c r="H490" s="216">
        <v>60000</v>
      </c>
      <c r="I490" s="8" t="s">
        <v>23</v>
      </c>
      <c r="J490" s="285" t="s">
        <v>24</v>
      </c>
      <c r="K490" s="246" t="s">
        <v>539</v>
      </c>
      <c r="L490" s="262" t="s">
        <v>539</v>
      </c>
      <c r="M490" s="14" t="s">
        <v>26</v>
      </c>
      <c r="N490" s="9" t="s">
        <v>539</v>
      </c>
      <c r="O490" s="273"/>
      <c r="P490" s="10" t="s">
        <v>1173</v>
      </c>
      <c r="Q490" s="216">
        <v>40000</v>
      </c>
      <c r="R490" s="241">
        <v>20000</v>
      </c>
      <c r="S490" s="10">
        <v>0</v>
      </c>
    </row>
    <row r="491" spans="2:19" ht="46.5" customHeight="1">
      <c r="B491" s="14" t="s">
        <v>1609</v>
      </c>
      <c r="C491" s="10" t="s">
        <v>876</v>
      </c>
      <c r="D491" s="10" t="s">
        <v>1034</v>
      </c>
      <c r="E491" s="8" t="s">
        <v>1035</v>
      </c>
      <c r="F491" s="221" t="s">
        <v>1036</v>
      </c>
      <c r="G491" s="10" t="s">
        <v>22</v>
      </c>
      <c r="H491" s="216">
        <v>2100</v>
      </c>
      <c r="I491" s="10" t="s">
        <v>23</v>
      </c>
      <c r="J491" s="10" t="s">
        <v>24</v>
      </c>
      <c r="K491" s="246">
        <v>45250</v>
      </c>
      <c r="L491" s="262">
        <v>45280</v>
      </c>
      <c r="M491" s="14" t="s">
        <v>26</v>
      </c>
      <c r="N491" s="14" t="s">
        <v>161</v>
      </c>
      <c r="O491" s="15"/>
      <c r="P491" s="10" t="s">
        <v>1177</v>
      </c>
      <c r="Q491" s="216">
        <v>2100</v>
      </c>
      <c r="R491" s="241">
        <v>0</v>
      </c>
      <c r="S491" s="10">
        <v>0</v>
      </c>
    </row>
    <row r="492" spans="2:19" ht="46.5" customHeight="1">
      <c r="B492" s="14" t="s">
        <v>1610</v>
      </c>
      <c r="C492" s="10" t="s">
        <v>876</v>
      </c>
      <c r="D492" s="10" t="s">
        <v>29</v>
      </c>
      <c r="E492" s="10" t="s">
        <v>1039</v>
      </c>
      <c r="F492" s="10" t="s">
        <v>1040</v>
      </c>
      <c r="G492" s="10" t="s">
        <v>22</v>
      </c>
      <c r="H492" s="241">
        <v>10000</v>
      </c>
      <c r="I492" s="10" t="s">
        <v>23</v>
      </c>
      <c r="J492" s="10" t="s">
        <v>24</v>
      </c>
      <c r="K492" s="246" t="s">
        <v>25</v>
      </c>
      <c r="L492" s="13" t="s">
        <v>25</v>
      </c>
      <c r="M492" s="14" t="s">
        <v>26</v>
      </c>
      <c r="N492" s="14" t="s">
        <v>32</v>
      </c>
      <c r="O492" s="15"/>
      <c r="P492" s="10" t="s">
        <v>1177</v>
      </c>
      <c r="Q492" s="241">
        <v>10000</v>
      </c>
      <c r="R492" s="241">
        <v>0</v>
      </c>
      <c r="S492" s="10">
        <v>0</v>
      </c>
    </row>
    <row r="493" spans="2:19" ht="46.5" customHeight="1">
      <c r="B493" s="14" t="s">
        <v>1611</v>
      </c>
      <c r="C493" s="8" t="s">
        <v>876</v>
      </c>
      <c r="D493" s="8" t="s">
        <v>19</v>
      </c>
      <c r="E493" s="212" t="s">
        <v>1041</v>
      </c>
      <c r="F493" s="212" t="s">
        <v>1042</v>
      </c>
      <c r="G493" s="212" t="s">
        <v>22</v>
      </c>
      <c r="H493" s="234">
        <v>17400</v>
      </c>
      <c r="I493" s="281" t="s">
        <v>23</v>
      </c>
      <c r="J493" s="8" t="s">
        <v>24</v>
      </c>
      <c r="K493" s="305" t="s">
        <v>25</v>
      </c>
      <c r="L493" s="262" t="s">
        <v>25</v>
      </c>
      <c r="M493" s="14" t="s">
        <v>26</v>
      </c>
      <c r="N493" s="262" t="s">
        <v>25</v>
      </c>
      <c r="O493" s="342"/>
      <c r="P493" s="8" t="s">
        <v>1174</v>
      </c>
      <c r="Q493" s="234">
        <v>16000</v>
      </c>
      <c r="R493" s="216">
        <v>1400</v>
      </c>
      <c r="S493" s="10">
        <v>0</v>
      </c>
    </row>
    <row r="494" spans="2:19" ht="46.5" customHeight="1">
      <c r="B494" s="14" t="s">
        <v>1612</v>
      </c>
      <c r="C494" s="10" t="s">
        <v>876</v>
      </c>
      <c r="D494" s="10" t="s">
        <v>261</v>
      </c>
      <c r="E494" s="8" t="s">
        <v>1043</v>
      </c>
      <c r="F494" s="8" t="s">
        <v>1044</v>
      </c>
      <c r="G494" s="8" t="s">
        <v>22</v>
      </c>
      <c r="H494" s="216">
        <v>25000</v>
      </c>
      <c r="I494" s="8" t="s">
        <v>23</v>
      </c>
      <c r="J494" s="10" t="s">
        <v>24</v>
      </c>
      <c r="K494" s="246" t="s">
        <v>264</v>
      </c>
      <c r="L494" s="13" t="s">
        <v>264</v>
      </c>
      <c r="M494" s="14" t="s">
        <v>26</v>
      </c>
      <c r="N494" s="271" t="s">
        <v>264</v>
      </c>
      <c r="O494" s="273" t="s">
        <v>1045</v>
      </c>
      <c r="P494" s="10" t="s">
        <v>1170</v>
      </c>
      <c r="Q494" s="216">
        <v>25000</v>
      </c>
      <c r="R494" s="216">
        <v>0</v>
      </c>
      <c r="S494" s="10">
        <v>0</v>
      </c>
    </row>
    <row r="495" spans="2:19" ht="46.5" customHeight="1">
      <c r="B495" s="14" t="s">
        <v>1613</v>
      </c>
      <c r="C495" s="10" t="s">
        <v>876</v>
      </c>
      <c r="D495" s="10" t="s">
        <v>261</v>
      </c>
      <c r="E495" s="8" t="s">
        <v>1050</v>
      </c>
      <c r="F495" s="8" t="s">
        <v>1048</v>
      </c>
      <c r="G495" s="8" t="s">
        <v>22</v>
      </c>
      <c r="H495" s="216">
        <v>40000</v>
      </c>
      <c r="I495" s="8" t="s">
        <v>23</v>
      </c>
      <c r="J495" s="10" t="s">
        <v>24</v>
      </c>
      <c r="K495" s="246" t="s">
        <v>264</v>
      </c>
      <c r="L495" s="13" t="s">
        <v>264</v>
      </c>
      <c r="M495" s="14" t="s">
        <v>26</v>
      </c>
      <c r="N495" s="271" t="s">
        <v>264</v>
      </c>
      <c r="O495" s="273" t="s">
        <v>1045</v>
      </c>
      <c r="P495" s="10" t="s">
        <v>1170</v>
      </c>
      <c r="Q495" s="216">
        <v>40000</v>
      </c>
      <c r="R495" s="216">
        <v>0</v>
      </c>
      <c r="S495" s="10">
        <v>0</v>
      </c>
    </row>
    <row r="496" spans="2:19" ht="46.5" customHeight="1">
      <c r="B496" s="14" t="s">
        <v>1614</v>
      </c>
      <c r="C496" s="10" t="s">
        <v>876</v>
      </c>
      <c r="D496" s="10" t="s">
        <v>261</v>
      </c>
      <c r="E496" s="8" t="s">
        <v>1051</v>
      </c>
      <c r="F496" s="8" t="s">
        <v>1052</v>
      </c>
      <c r="G496" s="8" t="s">
        <v>22</v>
      </c>
      <c r="H496" s="216">
        <v>25000</v>
      </c>
      <c r="I496" s="8" t="s">
        <v>23</v>
      </c>
      <c r="J496" s="10" t="s">
        <v>24</v>
      </c>
      <c r="K496" s="246" t="s">
        <v>971</v>
      </c>
      <c r="L496" s="13" t="s">
        <v>971</v>
      </c>
      <c r="M496" s="14" t="s">
        <v>26</v>
      </c>
      <c r="N496" s="271" t="s">
        <v>971</v>
      </c>
      <c r="O496" s="273" t="s">
        <v>973</v>
      </c>
      <c r="P496" s="10" t="s">
        <v>1170</v>
      </c>
      <c r="Q496" s="216">
        <v>25000</v>
      </c>
      <c r="R496" s="216">
        <v>0</v>
      </c>
      <c r="S496" s="10">
        <v>0</v>
      </c>
    </row>
    <row r="497" spans="2:19" ht="46.5" customHeight="1">
      <c r="B497" s="14" t="s">
        <v>1615</v>
      </c>
      <c r="C497" s="221" t="s">
        <v>876</v>
      </c>
      <c r="D497" s="221" t="s">
        <v>163</v>
      </c>
      <c r="E497" s="221" t="s">
        <v>1053</v>
      </c>
      <c r="F497" s="221" t="s">
        <v>1054</v>
      </c>
      <c r="G497" s="221" t="s">
        <v>22</v>
      </c>
      <c r="H497" s="215">
        <v>40000</v>
      </c>
      <c r="I497" s="221" t="s">
        <v>23</v>
      </c>
      <c r="J497" s="221" t="s">
        <v>24</v>
      </c>
      <c r="K497" s="337" t="s">
        <v>153</v>
      </c>
      <c r="L497" s="288" t="s">
        <v>153</v>
      </c>
      <c r="M497" s="14" t="s">
        <v>26</v>
      </c>
      <c r="N497" s="271" t="s">
        <v>166</v>
      </c>
      <c r="O497" s="15"/>
      <c r="P497" s="10" t="s">
        <v>1170</v>
      </c>
      <c r="Q497" s="241">
        <v>30000</v>
      </c>
      <c r="R497" s="241">
        <v>10000</v>
      </c>
      <c r="S497" s="10">
        <v>0</v>
      </c>
    </row>
    <row r="498" spans="2:19" ht="46.5" customHeight="1">
      <c r="B498" s="14" t="s">
        <v>1616</v>
      </c>
      <c r="C498" s="8" t="s">
        <v>876</v>
      </c>
      <c r="D498" s="8" t="s">
        <v>19</v>
      </c>
      <c r="E498" s="8" t="s">
        <v>1057</v>
      </c>
      <c r="F498" s="8" t="s">
        <v>1058</v>
      </c>
      <c r="G498" s="8" t="s">
        <v>22</v>
      </c>
      <c r="H498" s="216">
        <v>68209</v>
      </c>
      <c r="I498" s="8" t="s">
        <v>23</v>
      </c>
      <c r="J498" s="8" t="s">
        <v>24</v>
      </c>
      <c r="K498" s="305" t="s">
        <v>25</v>
      </c>
      <c r="L498" s="262" t="s">
        <v>25</v>
      </c>
      <c r="M498" s="14" t="s">
        <v>26</v>
      </c>
      <c r="N498" s="262" t="s">
        <v>25</v>
      </c>
      <c r="O498" s="282"/>
      <c r="P498" s="8" t="s">
        <v>1179</v>
      </c>
      <c r="Q498" s="216">
        <v>68209</v>
      </c>
      <c r="R498" s="216">
        <v>0</v>
      </c>
      <c r="S498" s="10">
        <v>0</v>
      </c>
    </row>
    <row r="499" spans="2:19" ht="46.5" customHeight="1">
      <c r="B499" s="14" t="s">
        <v>1617</v>
      </c>
      <c r="C499" s="221" t="s">
        <v>876</v>
      </c>
      <c r="D499" s="221" t="s">
        <v>149</v>
      </c>
      <c r="E499" s="218" t="s">
        <v>1059</v>
      </c>
      <c r="F499" s="218" t="s">
        <v>1060</v>
      </c>
      <c r="G499" s="221" t="s">
        <v>22</v>
      </c>
      <c r="H499" s="241">
        <v>31000</v>
      </c>
      <c r="I499" s="221" t="s">
        <v>23</v>
      </c>
      <c r="J499" s="221" t="s">
        <v>24</v>
      </c>
      <c r="K499" s="337" t="s">
        <v>1061</v>
      </c>
      <c r="L499" s="288" t="s">
        <v>1061</v>
      </c>
      <c r="M499" s="14" t="s">
        <v>26</v>
      </c>
      <c r="N499" s="271" t="s">
        <v>1061</v>
      </c>
      <c r="O499" s="15"/>
      <c r="P499" s="10" t="s">
        <v>1179</v>
      </c>
      <c r="Q499" s="241">
        <v>15000</v>
      </c>
      <c r="R499" s="241">
        <v>8000</v>
      </c>
      <c r="S499" s="10">
        <v>8000</v>
      </c>
    </row>
    <row r="500" spans="2:19" ht="51">
      <c r="B500" s="14" t="s">
        <v>1618</v>
      </c>
      <c r="C500" s="8" t="s">
        <v>876</v>
      </c>
      <c r="D500" s="8" t="s">
        <v>1062</v>
      </c>
      <c r="E500" s="8" t="s">
        <v>1063</v>
      </c>
      <c r="F500" s="8" t="s">
        <v>1064</v>
      </c>
      <c r="G500" s="8" t="s">
        <v>22</v>
      </c>
      <c r="H500" s="216">
        <v>26600</v>
      </c>
      <c r="I500" s="8" t="s">
        <v>23</v>
      </c>
      <c r="J500" s="8" t="s">
        <v>24</v>
      </c>
      <c r="K500" s="305" t="s">
        <v>1065</v>
      </c>
      <c r="L500" s="262" t="s">
        <v>1065</v>
      </c>
      <c r="M500" s="14" t="s">
        <v>26</v>
      </c>
      <c r="N500" s="286" t="s">
        <v>1065</v>
      </c>
      <c r="O500" s="273"/>
      <c r="P500" s="8" t="s">
        <v>1177</v>
      </c>
      <c r="Q500" s="216">
        <v>26000</v>
      </c>
      <c r="R500" s="216">
        <v>600</v>
      </c>
      <c r="S500" s="10">
        <v>0</v>
      </c>
    </row>
    <row r="501" spans="2:19" ht="46.5" customHeight="1">
      <c r="B501" s="14" t="s">
        <v>1619</v>
      </c>
      <c r="C501" s="8" t="s">
        <v>876</v>
      </c>
      <c r="D501" s="8" t="s">
        <v>1046</v>
      </c>
      <c r="E501" s="8" t="s">
        <v>1066</v>
      </c>
      <c r="F501" s="8" t="s">
        <v>1067</v>
      </c>
      <c r="G501" s="8" t="s">
        <v>22</v>
      </c>
      <c r="H501" s="216">
        <v>60000</v>
      </c>
      <c r="I501" s="8" t="s">
        <v>23</v>
      </c>
      <c r="J501" s="8" t="s">
        <v>24</v>
      </c>
      <c r="K501" s="246">
        <v>44931</v>
      </c>
      <c r="L501" s="262">
        <v>44956</v>
      </c>
      <c r="M501" s="14" t="s">
        <v>26</v>
      </c>
      <c r="N501" s="14" t="s">
        <v>161</v>
      </c>
      <c r="O501" s="273"/>
      <c r="P501" s="8" t="s">
        <v>1175</v>
      </c>
      <c r="Q501" s="216">
        <v>60000</v>
      </c>
      <c r="R501" s="216">
        <v>0</v>
      </c>
      <c r="S501" s="10">
        <v>0</v>
      </c>
    </row>
    <row r="502" spans="2:19" ht="46.5" customHeight="1">
      <c r="B502" s="14" t="s">
        <v>1620</v>
      </c>
      <c r="C502" s="221" t="s">
        <v>876</v>
      </c>
      <c r="D502" s="221" t="s">
        <v>163</v>
      </c>
      <c r="E502" s="221" t="s">
        <v>1070</v>
      </c>
      <c r="F502" s="221" t="s">
        <v>1071</v>
      </c>
      <c r="G502" s="221" t="s">
        <v>22</v>
      </c>
      <c r="H502" s="215">
        <v>10000</v>
      </c>
      <c r="I502" s="221" t="s">
        <v>23</v>
      </c>
      <c r="J502" s="221" t="s">
        <v>24</v>
      </c>
      <c r="K502" s="337" t="s">
        <v>153</v>
      </c>
      <c r="L502" s="288" t="s">
        <v>153</v>
      </c>
      <c r="M502" s="14" t="s">
        <v>26</v>
      </c>
      <c r="N502" s="271" t="s">
        <v>166</v>
      </c>
      <c r="O502" s="15"/>
      <c r="P502" s="10" t="s">
        <v>1175</v>
      </c>
      <c r="Q502" s="241">
        <v>5000</v>
      </c>
      <c r="R502" s="241">
        <v>5000</v>
      </c>
      <c r="S502" s="10">
        <v>0</v>
      </c>
    </row>
    <row r="503" spans="2:19" ht="46.5" customHeight="1">
      <c r="B503" s="14" t="s">
        <v>1621</v>
      </c>
      <c r="C503" s="10" t="s">
        <v>876</v>
      </c>
      <c r="D503" s="10" t="s">
        <v>261</v>
      </c>
      <c r="E503" s="8" t="s">
        <v>1072</v>
      </c>
      <c r="F503" s="8" t="s">
        <v>1073</v>
      </c>
      <c r="G503" s="8" t="s">
        <v>22</v>
      </c>
      <c r="H503" s="216">
        <v>65000</v>
      </c>
      <c r="I503" s="8" t="s">
        <v>23</v>
      </c>
      <c r="J503" s="10" t="s">
        <v>24</v>
      </c>
      <c r="K503" s="246" t="s">
        <v>264</v>
      </c>
      <c r="L503" s="13" t="s">
        <v>264</v>
      </c>
      <c r="M503" s="14" t="s">
        <v>26</v>
      </c>
      <c r="N503" s="271" t="s">
        <v>264</v>
      </c>
      <c r="O503" s="273"/>
      <c r="P503" s="10" t="s">
        <v>1175</v>
      </c>
      <c r="Q503" s="216">
        <v>65000</v>
      </c>
      <c r="R503" s="216">
        <v>0</v>
      </c>
      <c r="S503" s="10">
        <v>0</v>
      </c>
    </row>
    <row r="504" spans="2:19" ht="46.5" customHeight="1">
      <c r="B504" s="14" t="s">
        <v>1622</v>
      </c>
      <c r="C504" s="221" t="s">
        <v>876</v>
      </c>
      <c r="D504" s="221" t="s">
        <v>154</v>
      </c>
      <c r="E504" s="232" t="s">
        <v>1858</v>
      </c>
      <c r="F504" s="221" t="s">
        <v>1859</v>
      </c>
      <c r="G504" s="221" t="s">
        <v>22</v>
      </c>
      <c r="H504" s="215">
        <v>270000</v>
      </c>
      <c r="I504" s="221" t="s">
        <v>23</v>
      </c>
      <c r="J504" s="221" t="s">
        <v>24</v>
      </c>
      <c r="K504" s="337">
        <v>44992</v>
      </c>
      <c r="L504" s="288">
        <v>45023</v>
      </c>
      <c r="M504" s="14" t="s">
        <v>38</v>
      </c>
      <c r="N504" s="271" t="s">
        <v>106</v>
      </c>
      <c r="O504" s="15"/>
      <c r="P504" s="10" t="s">
        <v>1175</v>
      </c>
      <c r="Q504" s="215">
        <v>270000</v>
      </c>
      <c r="R504" s="241">
        <v>0</v>
      </c>
      <c r="S504" s="10">
        <v>0</v>
      </c>
    </row>
    <row r="505" spans="2:19" ht="46.5" customHeight="1">
      <c r="B505" s="14" t="s">
        <v>1623</v>
      </c>
      <c r="C505" s="10" t="s">
        <v>876</v>
      </c>
      <c r="D505" s="8" t="s">
        <v>158</v>
      </c>
      <c r="E505" s="221" t="s">
        <v>1077</v>
      </c>
      <c r="F505" s="221" t="s">
        <v>1078</v>
      </c>
      <c r="G505" s="8" t="s">
        <v>22</v>
      </c>
      <c r="H505" s="355">
        <v>89260</v>
      </c>
      <c r="I505" s="8" t="s">
        <v>23</v>
      </c>
      <c r="J505" s="10" t="s">
        <v>24</v>
      </c>
      <c r="K505" s="246">
        <v>45109</v>
      </c>
      <c r="L505" s="262">
        <v>45139</v>
      </c>
      <c r="M505" s="14" t="s">
        <v>26</v>
      </c>
      <c r="N505" s="9" t="s">
        <v>295</v>
      </c>
      <c r="O505" s="15"/>
      <c r="P505" s="10" t="s">
        <v>1172</v>
      </c>
      <c r="Q505" s="216">
        <v>37500</v>
      </c>
      <c r="R505" s="241">
        <v>51760</v>
      </c>
      <c r="S505" s="10">
        <v>0</v>
      </c>
    </row>
    <row r="506" spans="2:19" ht="46.5" customHeight="1">
      <c r="B506" s="14" t="s">
        <v>1624</v>
      </c>
      <c r="C506" s="8" t="s">
        <v>876</v>
      </c>
      <c r="D506" s="8" t="s">
        <v>19</v>
      </c>
      <c r="E506" s="8" t="s">
        <v>1081</v>
      </c>
      <c r="F506" s="8" t="s">
        <v>1082</v>
      </c>
      <c r="G506" s="8" t="s">
        <v>22</v>
      </c>
      <c r="H506" s="216">
        <v>70000</v>
      </c>
      <c r="I506" s="8" t="s">
        <v>23</v>
      </c>
      <c r="J506" s="8" t="s">
        <v>24</v>
      </c>
      <c r="K506" s="305" t="s">
        <v>25</v>
      </c>
      <c r="L506" s="262" t="s">
        <v>25</v>
      </c>
      <c r="M506" s="14" t="s">
        <v>26</v>
      </c>
      <c r="N506" s="262" t="s">
        <v>25</v>
      </c>
      <c r="O506" s="282"/>
      <c r="P506" s="8" t="s">
        <v>1179</v>
      </c>
      <c r="Q506" s="216">
        <v>70000</v>
      </c>
      <c r="R506" s="216">
        <v>0</v>
      </c>
      <c r="S506" s="10">
        <v>0</v>
      </c>
    </row>
    <row r="507" spans="2:19" ht="46.5" customHeight="1">
      <c r="B507" s="14" t="s">
        <v>1625</v>
      </c>
      <c r="C507" s="10" t="s">
        <v>876</v>
      </c>
      <c r="D507" s="8" t="s">
        <v>1046</v>
      </c>
      <c r="E507" s="10" t="s">
        <v>1083</v>
      </c>
      <c r="F507" s="223" t="s">
        <v>1084</v>
      </c>
      <c r="G507" s="10" t="s">
        <v>22</v>
      </c>
      <c r="H507" s="241">
        <v>20000</v>
      </c>
      <c r="I507" s="10" t="s">
        <v>23</v>
      </c>
      <c r="J507" s="10" t="s">
        <v>24</v>
      </c>
      <c r="K507" s="246">
        <v>44931</v>
      </c>
      <c r="L507" s="262">
        <v>44956</v>
      </c>
      <c r="M507" s="14" t="s">
        <v>26</v>
      </c>
      <c r="N507" s="14" t="s">
        <v>161</v>
      </c>
      <c r="O507" s="15"/>
      <c r="P507" s="10" t="s">
        <v>1179</v>
      </c>
      <c r="Q507" s="241">
        <v>20000</v>
      </c>
      <c r="R507" s="241">
        <v>0</v>
      </c>
      <c r="S507" s="10">
        <v>0</v>
      </c>
    </row>
    <row r="508" spans="2:19" ht="46.5" customHeight="1">
      <c r="B508" s="14" t="s">
        <v>1626</v>
      </c>
      <c r="C508" s="10" t="s">
        <v>876</v>
      </c>
      <c r="D508" s="8" t="s">
        <v>187</v>
      </c>
      <c r="E508" s="8" t="s">
        <v>1085</v>
      </c>
      <c r="F508" s="223" t="s">
        <v>1084</v>
      </c>
      <c r="G508" s="306" t="s">
        <v>190</v>
      </c>
      <c r="H508" s="241">
        <v>50000</v>
      </c>
      <c r="I508" s="261" t="s">
        <v>23</v>
      </c>
      <c r="J508" s="10" t="s">
        <v>24</v>
      </c>
      <c r="K508" s="246">
        <v>44931</v>
      </c>
      <c r="L508" s="262">
        <v>44956</v>
      </c>
      <c r="M508" s="14" t="s">
        <v>26</v>
      </c>
      <c r="N508" s="9" t="s">
        <v>161</v>
      </c>
      <c r="O508" s="273"/>
      <c r="P508" s="10" t="s">
        <v>1175</v>
      </c>
      <c r="Q508" s="241">
        <v>50000</v>
      </c>
      <c r="R508" s="241">
        <v>0</v>
      </c>
      <c r="S508" s="10">
        <v>0</v>
      </c>
    </row>
    <row r="509" spans="2:19" ht="46.5" customHeight="1">
      <c r="B509" s="14" t="s">
        <v>1627</v>
      </c>
      <c r="C509" s="8" t="s">
        <v>876</v>
      </c>
      <c r="D509" s="8" t="s">
        <v>19</v>
      </c>
      <c r="E509" s="298" t="s">
        <v>1112</v>
      </c>
      <c r="F509" s="8" t="s">
        <v>1113</v>
      </c>
      <c r="G509" s="8" t="s">
        <v>22</v>
      </c>
      <c r="H509" s="216">
        <v>12600</v>
      </c>
      <c r="I509" s="8" t="s">
        <v>23</v>
      </c>
      <c r="J509" s="8" t="s">
        <v>24</v>
      </c>
      <c r="K509" s="305" t="s">
        <v>25</v>
      </c>
      <c r="L509" s="262" t="s">
        <v>25</v>
      </c>
      <c r="M509" s="14" t="s">
        <v>26</v>
      </c>
      <c r="N509" s="262" t="s">
        <v>1076</v>
      </c>
      <c r="O509" s="332"/>
      <c r="P509" s="8" t="s">
        <v>1177</v>
      </c>
      <c r="Q509" s="300">
        <v>12600</v>
      </c>
      <c r="R509" s="216">
        <v>0</v>
      </c>
      <c r="S509" s="10">
        <v>0</v>
      </c>
    </row>
    <row r="510" spans="2:19" ht="46.5" customHeight="1">
      <c r="B510" s="14" t="s">
        <v>1628</v>
      </c>
      <c r="C510" s="8" t="s">
        <v>876</v>
      </c>
      <c r="D510" s="8" t="s">
        <v>158</v>
      </c>
      <c r="E510" s="8" t="s">
        <v>1117</v>
      </c>
      <c r="F510" s="8" t="s">
        <v>1118</v>
      </c>
      <c r="G510" s="8" t="s">
        <v>22</v>
      </c>
      <c r="H510" s="216">
        <v>5000</v>
      </c>
      <c r="I510" s="8" t="s">
        <v>23</v>
      </c>
      <c r="J510" s="8" t="s">
        <v>24</v>
      </c>
      <c r="K510" s="305">
        <v>45169</v>
      </c>
      <c r="L510" s="262">
        <v>45199</v>
      </c>
      <c r="M510" s="14" t="s">
        <v>26</v>
      </c>
      <c r="N510" s="9" t="s">
        <v>285</v>
      </c>
      <c r="O510" s="275"/>
      <c r="P510" s="8" t="s">
        <v>1170</v>
      </c>
      <c r="Q510" s="216">
        <v>1000</v>
      </c>
      <c r="R510" s="216">
        <v>4000</v>
      </c>
      <c r="S510" s="10">
        <v>0</v>
      </c>
    </row>
    <row r="511" spans="2:19" ht="51">
      <c r="B511" s="14" t="s">
        <v>1629</v>
      </c>
      <c r="C511" s="10" t="s">
        <v>876</v>
      </c>
      <c r="D511" s="8" t="s">
        <v>187</v>
      </c>
      <c r="E511" s="8" t="s">
        <v>1119</v>
      </c>
      <c r="F511" s="223" t="s">
        <v>1120</v>
      </c>
      <c r="G511" s="306" t="s">
        <v>190</v>
      </c>
      <c r="H511" s="216">
        <v>30500</v>
      </c>
      <c r="I511" s="261" t="s">
        <v>23</v>
      </c>
      <c r="J511" s="8" t="s">
        <v>24</v>
      </c>
      <c r="K511" s="305">
        <v>45169</v>
      </c>
      <c r="L511" s="262">
        <v>45199</v>
      </c>
      <c r="M511" s="14" t="s">
        <v>26</v>
      </c>
      <c r="N511" s="9" t="s">
        <v>285</v>
      </c>
      <c r="O511" s="273" t="s">
        <v>1121</v>
      </c>
      <c r="P511" s="10" t="s">
        <v>1173</v>
      </c>
      <c r="Q511" s="216">
        <v>30500</v>
      </c>
      <c r="R511" s="241">
        <v>0</v>
      </c>
      <c r="S511" s="10">
        <v>0</v>
      </c>
    </row>
    <row r="512" spans="2:19" ht="51">
      <c r="B512" s="14" t="s">
        <v>1630</v>
      </c>
      <c r="C512" s="10" t="s">
        <v>876</v>
      </c>
      <c r="D512" s="8" t="s">
        <v>187</v>
      </c>
      <c r="E512" s="8" t="s">
        <v>1122</v>
      </c>
      <c r="F512" s="223" t="s">
        <v>1123</v>
      </c>
      <c r="G512" s="223" t="s">
        <v>344</v>
      </c>
      <c r="H512" s="216">
        <v>100000</v>
      </c>
      <c r="I512" s="261" t="s">
        <v>23</v>
      </c>
      <c r="J512" s="8" t="s">
        <v>24</v>
      </c>
      <c r="K512" s="305">
        <v>45077</v>
      </c>
      <c r="L512" s="262">
        <v>45107</v>
      </c>
      <c r="M512" s="14" t="s">
        <v>26</v>
      </c>
      <c r="N512" s="9" t="s">
        <v>285</v>
      </c>
      <c r="O512" s="273" t="s">
        <v>1121</v>
      </c>
      <c r="P512" s="10" t="s">
        <v>1173</v>
      </c>
      <c r="Q512" s="241">
        <v>100000</v>
      </c>
      <c r="R512" s="241">
        <v>0</v>
      </c>
      <c r="S512" s="10">
        <v>0</v>
      </c>
    </row>
    <row r="513" spans="2:20" ht="46.5" customHeight="1">
      <c r="B513" s="14" t="s">
        <v>1631</v>
      </c>
      <c r="C513" s="8" t="s">
        <v>876</v>
      </c>
      <c r="D513" s="8" t="s">
        <v>158</v>
      </c>
      <c r="E513" s="8" t="s">
        <v>1124</v>
      </c>
      <c r="F513" s="10" t="s">
        <v>1125</v>
      </c>
      <c r="G513" s="8" t="s">
        <v>22</v>
      </c>
      <c r="H513" s="216">
        <v>80000</v>
      </c>
      <c r="I513" s="8" t="s">
        <v>23</v>
      </c>
      <c r="J513" s="8" t="s">
        <v>24</v>
      </c>
      <c r="K513" s="305">
        <v>45077</v>
      </c>
      <c r="L513" s="262">
        <v>45107</v>
      </c>
      <c r="M513" s="14" t="s">
        <v>26</v>
      </c>
      <c r="N513" s="9" t="s">
        <v>285</v>
      </c>
      <c r="O513" s="275"/>
      <c r="P513" s="10" t="s">
        <v>1173</v>
      </c>
      <c r="Q513" s="216">
        <v>80000</v>
      </c>
      <c r="R513" s="216">
        <v>0</v>
      </c>
      <c r="S513" s="10">
        <v>0</v>
      </c>
    </row>
    <row r="514" spans="2:20" ht="63.75">
      <c r="B514" s="14" t="s">
        <v>1632</v>
      </c>
      <c r="C514" s="10" t="s">
        <v>876</v>
      </c>
      <c r="D514" s="8" t="s">
        <v>187</v>
      </c>
      <c r="E514" s="8" t="s">
        <v>1129</v>
      </c>
      <c r="F514" s="306" t="s">
        <v>1130</v>
      </c>
      <c r="G514" s="226" t="s">
        <v>190</v>
      </c>
      <c r="H514" s="216">
        <v>50000</v>
      </c>
      <c r="I514" s="261" t="s">
        <v>23</v>
      </c>
      <c r="J514" s="8" t="s">
        <v>24</v>
      </c>
      <c r="K514" s="246">
        <v>44931</v>
      </c>
      <c r="L514" s="262">
        <v>44956</v>
      </c>
      <c r="M514" s="14" t="s">
        <v>26</v>
      </c>
      <c r="N514" s="9" t="s">
        <v>161</v>
      </c>
      <c r="O514" s="273" t="s">
        <v>1131</v>
      </c>
      <c r="P514" s="10" t="s">
        <v>1180</v>
      </c>
      <c r="Q514" s="216">
        <v>50000</v>
      </c>
      <c r="R514" s="241">
        <v>0</v>
      </c>
      <c r="S514" s="10">
        <v>0</v>
      </c>
    </row>
    <row r="515" spans="2:20" ht="51">
      <c r="B515" s="14" t="s">
        <v>1633</v>
      </c>
      <c r="C515" s="10" t="s">
        <v>876</v>
      </c>
      <c r="D515" s="8" t="s">
        <v>187</v>
      </c>
      <c r="E515" s="8" t="s">
        <v>1132</v>
      </c>
      <c r="F515" s="303" t="s">
        <v>1133</v>
      </c>
      <c r="G515" s="306" t="s">
        <v>190</v>
      </c>
      <c r="H515" s="216">
        <v>6800</v>
      </c>
      <c r="I515" s="261" t="s">
        <v>23</v>
      </c>
      <c r="J515" s="8" t="s">
        <v>24</v>
      </c>
      <c r="K515" s="246">
        <v>44931</v>
      </c>
      <c r="L515" s="262">
        <v>44956</v>
      </c>
      <c r="M515" s="14" t="s">
        <v>26</v>
      </c>
      <c r="N515" s="9" t="s">
        <v>161</v>
      </c>
      <c r="O515" s="273" t="s">
        <v>1134</v>
      </c>
      <c r="P515" s="10" t="s">
        <v>1180</v>
      </c>
      <c r="Q515" s="216">
        <v>6800</v>
      </c>
      <c r="R515" s="241">
        <v>0</v>
      </c>
      <c r="S515" s="10">
        <v>0</v>
      </c>
    </row>
    <row r="516" spans="2:20" ht="51">
      <c r="B516" s="14" t="s">
        <v>1634</v>
      </c>
      <c r="C516" s="10" t="s">
        <v>876</v>
      </c>
      <c r="D516" s="8" t="s">
        <v>187</v>
      </c>
      <c r="E516" s="8" t="s">
        <v>1135</v>
      </c>
      <c r="F516" s="303" t="s">
        <v>1133</v>
      </c>
      <c r="G516" s="306" t="s">
        <v>190</v>
      </c>
      <c r="H516" s="216">
        <v>15000</v>
      </c>
      <c r="I516" s="261" t="s">
        <v>23</v>
      </c>
      <c r="J516" s="8" t="s">
        <v>24</v>
      </c>
      <c r="K516" s="305">
        <v>45250</v>
      </c>
      <c r="L516" s="262">
        <v>45280</v>
      </c>
      <c r="M516" s="14" t="s">
        <v>26</v>
      </c>
      <c r="N516" s="9" t="s">
        <v>285</v>
      </c>
      <c r="O516" s="273" t="s">
        <v>1134</v>
      </c>
      <c r="P516" s="10" t="s">
        <v>1180</v>
      </c>
      <c r="Q516" s="241">
        <v>0</v>
      </c>
      <c r="R516" s="241">
        <v>15000</v>
      </c>
      <c r="S516" s="10">
        <v>0</v>
      </c>
    </row>
    <row r="517" spans="2:20" ht="46.5" customHeight="1">
      <c r="B517" s="14" t="s">
        <v>1635</v>
      </c>
      <c r="C517" s="10" t="s">
        <v>876</v>
      </c>
      <c r="D517" s="8" t="s">
        <v>187</v>
      </c>
      <c r="E517" s="8" t="s">
        <v>1136</v>
      </c>
      <c r="F517" s="306" t="s">
        <v>1137</v>
      </c>
      <c r="G517" s="306" t="s">
        <v>190</v>
      </c>
      <c r="H517" s="216">
        <v>3000</v>
      </c>
      <c r="I517" s="261" t="s">
        <v>23</v>
      </c>
      <c r="J517" s="8" t="s">
        <v>24</v>
      </c>
      <c r="K517" s="305">
        <v>45169</v>
      </c>
      <c r="L517" s="262">
        <v>45199</v>
      </c>
      <c r="M517" s="14" t="s">
        <v>26</v>
      </c>
      <c r="N517" s="9" t="s">
        <v>285</v>
      </c>
      <c r="O517" s="273" t="s">
        <v>1131</v>
      </c>
      <c r="P517" s="10" t="s">
        <v>1180</v>
      </c>
      <c r="Q517" s="241">
        <v>3000</v>
      </c>
      <c r="R517" s="241">
        <v>0</v>
      </c>
      <c r="S517" s="10">
        <v>0</v>
      </c>
    </row>
    <row r="518" spans="2:20" ht="46.5" customHeight="1">
      <c r="B518" s="14" t="s">
        <v>1636</v>
      </c>
      <c r="C518" s="10" t="s">
        <v>876</v>
      </c>
      <c r="D518" s="8" t="s">
        <v>187</v>
      </c>
      <c r="E518" s="8" t="s">
        <v>1138</v>
      </c>
      <c r="F518" s="306" t="s">
        <v>1139</v>
      </c>
      <c r="G518" s="226" t="s">
        <v>190</v>
      </c>
      <c r="H518" s="216">
        <v>35000</v>
      </c>
      <c r="I518" s="261" t="s">
        <v>23</v>
      </c>
      <c r="J518" s="8" t="s">
        <v>24</v>
      </c>
      <c r="K518" s="305">
        <v>45169</v>
      </c>
      <c r="L518" s="262">
        <v>45199</v>
      </c>
      <c r="M518" s="14" t="s">
        <v>26</v>
      </c>
      <c r="N518" s="9" t="s">
        <v>285</v>
      </c>
      <c r="O518" s="273" t="s">
        <v>1131</v>
      </c>
      <c r="P518" s="10" t="s">
        <v>1180</v>
      </c>
      <c r="Q518" s="216">
        <v>3500</v>
      </c>
      <c r="R518" s="241">
        <v>31500</v>
      </c>
      <c r="S518" s="10">
        <v>0</v>
      </c>
    </row>
    <row r="519" spans="2:20" ht="46.5" customHeight="1">
      <c r="B519" s="14" t="s">
        <v>1637</v>
      </c>
      <c r="C519" s="10" t="s">
        <v>876</v>
      </c>
      <c r="D519" s="8" t="s">
        <v>187</v>
      </c>
      <c r="E519" s="312" t="s">
        <v>1140</v>
      </c>
      <c r="F519" s="356" t="s">
        <v>1141</v>
      </c>
      <c r="G519" s="356" t="s">
        <v>190</v>
      </c>
      <c r="H519" s="357">
        <v>10000</v>
      </c>
      <c r="I519" s="358" t="s">
        <v>23</v>
      </c>
      <c r="J519" s="8" t="s">
        <v>24</v>
      </c>
      <c r="K519" s="305">
        <v>45169</v>
      </c>
      <c r="L519" s="359">
        <v>45199</v>
      </c>
      <c r="M519" s="14" t="s">
        <v>26</v>
      </c>
      <c r="N519" s="360" t="s">
        <v>285</v>
      </c>
      <c r="O519" s="273" t="s">
        <v>1131</v>
      </c>
      <c r="P519" s="10" t="s">
        <v>1180</v>
      </c>
      <c r="Q519" s="361">
        <v>10000</v>
      </c>
      <c r="R519" s="241">
        <v>0</v>
      </c>
      <c r="S519" s="10">
        <v>0</v>
      </c>
    </row>
    <row r="520" spans="2:20" ht="102">
      <c r="B520" s="14" t="s">
        <v>1638</v>
      </c>
      <c r="C520" s="8" t="s">
        <v>876</v>
      </c>
      <c r="D520" s="8" t="s">
        <v>154</v>
      </c>
      <c r="E520" s="8" t="s">
        <v>1142</v>
      </c>
      <c r="F520" s="8" t="s">
        <v>1143</v>
      </c>
      <c r="G520" s="8" t="s">
        <v>22</v>
      </c>
      <c r="H520" s="216">
        <v>50000</v>
      </c>
      <c r="I520" s="8" t="s">
        <v>23</v>
      </c>
      <c r="J520" s="362" t="s">
        <v>24</v>
      </c>
      <c r="K520" s="305" t="s">
        <v>539</v>
      </c>
      <c r="L520" s="262" t="s">
        <v>539</v>
      </c>
      <c r="M520" s="14" t="s">
        <v>26</v>
      </c>
      <c r="N520" s="9" t="s">
        <v>539</v>
      </c>
      <c r="O520" s="273"/>
      <c r="P520" s="10" t="s">
        <v>1180</v>
      </c>
      <c r="Q520" s="300">
        <v>50000</v>
      </c>
      <c r="R520" s="241">
        <v>0</v>
      </c>
      <c r="S520" s="10">
        <v>0</v>
      </c>
    </row>
    <row r="521" spans="2:20" ht="46.5" customHeight="1">
      <c r="B521" s="14" t="s">
        <v>1639</v>
      </c>
      <c r="C521" s="10" t="s">
        <v>876</v>
      </c>
      <c r="D521" s="8" t="s">
        <v>187</v>
      </c>
      <c r="E521" s="8" t="s">
        <v>1144</v>
      </c>
      <c r="F521" s="226" t="s">
        <v>1145</v>
      </c>
      <c r="G521" s="306" t="s">
        <v>190</v>
      </c>
      <c r="H521" s="216">
        <v>4000</v>
      </c>
      <c r="I521" s="261" t="s">
        <v>23</v>
      </c>
      <c r="J521" s="8" t="s">
        <v>24</v>
      </c>
      <c r="K521" s="305">
        <v>45169</v>
      </c>
      <c r="L521" s="262">
        <v>45199</v>
      </c>
      <c r="M521" s="14" t="s">
        <v>26</v>
      </c>
      <c r="N521" s="9" t="s">
        <v>285</v>
      </c>
      <c r="O521" s="273" t="s">
        <v>1131</v>
      </c>
      <c r="P521" s="10" t="s">
        <v>1180</v>
      </c>
      <c r="Q521" s="272">
        <v>4000</v>
      </c>
      <c r="R521" s="241">
        <v>0</v>
      </c>
      <c r="S521" s="10">
        <v>0</v>
      </c>
    </row>
    <row r="522" spans="2:20" ht="46.5" customHeight="1">
      <c r="B522" s="14" t="s">
        <v>1640</v>
      </c>
      <c r="C522" s="8" t="s">
        <v>876</v>
      </c>
      <c r="D522" s="8" t="s">
        <v>19</v>
      </c>
      <c r="E522" s="8" t="s">
        <v>1146</v>
      </c>
      <c r="F522" s="8" t="s">
        <v>1147</v>
      </c>
      <c r="G522" s="8" t="s">
        <v>22</v>
      </c>
      <c r="H522" s="216">
        <v>113400</v>
      </c>
      <c r="I522" s="8" t="s">
        <v>23</v>
      </c>
      <c r="J522" s="8" t="s">
        <v>24</v>
      </c>
      <c r="K522" s="305" t="s">
        <v>25</v>
      </c>
      <c r="L522" s="262" t="s">
        <v>25</v>
      </c>
      <c r="M522" s="14" t="s">
        <v>26</v>
      </c>
      <c r="N522" s="262" t="s">
        <v>25</v>
      </c>
      <c r="O522" s="273"/>
      <c r="P522" s="8" t="s">
        <v>1176</v>
      </c>
      <c r="Q522" s="300">
        <v>113400</v>
      </c>
      <c r="R522" s="216">
        <v>0</v>
      </c>
      <c r="S522" s="10">
        <v>0</v>
      </c>
    </row>
    <row r="523" spans="2:20" ht="46.5" customHeight="1">
      <c r="B523" s="14" t="s">
        <v>1641</v>
      </c>
      <c r="C523" s="8" t="s">
        <v>876</v>
      </c>
      <c r="D523" s="8" t="s">
        <v>19</v>
      </c>
      <c r="E523" s="8" t="s">
        <v>1148</v>
      </c>
      <c r="F523" s="8" t="s">
        <v>1149</v>
      </c>
      <c r="G523" s="8" t="s">
        <v>22</v>
      </c>
      <c r="H523" s="216">
        <v>130000</v>
      </c>
      <c r="I523" s="8" t="s">
        <v>23</v>
      </c>
      <c r="J523" s="8" t="s">
        <v>24</v>
      </c>
      <c r="K523" s="305">
        <v>45230</v>
      </c>
      <c r="L523" s="262">
        <v>45260</v>
      </c>
      <c r="M523" s="14" t="s">
        <v>26</v>
      </c>
      <c r="N523" s="262" t="s">
        <v>1150</v>
      </c>
      <c r="O523" s="273"/>
      <c r="P523" s="8" t="s">
        <v>1176</v>
      </c>
      <c r="Q523" s="300">
        <v>130000</v>
      </c>
      <c r="R523" s="216">
        <v>0</v>
      </c>
      <c r="S523" s="10">
        <v>0</v>
      </c>
    </row>
    <row r="524" spans="2:20" ht="46.5" customHeight="1">
      <c r="B524" s="14" t="s">
        <v>1642</v>
      </c>
      <c r="C524" s="10" t="s">
        <v>876</v>
      </c>
      <c r="D524" s="10" t="s">
        <v>261</v>
      </c>
      <c r="E524" s="8" t="s">
        <v>1151</v>
      </c>
      <c r="F524" s="8" t="s">
        <v>1152</v>
      </c>
      <c r="G524" s="8" t="s">
        <v>22</v>
      </c>
      <c r="H524" s="216">
        <v>2000</v>
      </c>
      <c r="I524" s="8" t="s">
        <v>23</v>
      </c>
      <c r="J524" s="8" t="s">
        <v>24</v>
      </c>
      <c r="K524" s="305" t="s">
        <v>25</v>
      </c>
      <c r="L524" s="13" t="s">
        <v>1153</v>
      </c>
      <c r="M524" s="14" t="s">
        <v>26</v>
      </c>
      <c r="N524" s="363" t="s">
        <v>1153</v>
      </c>
      <c r="O524" s="273" t="s">
        <v>973</v>
      </c>
      <c r="P524" s="10" t="s">
        <v>1176</v>
      </c>
      <c r="Q524" s="300">
        <v>2000</v>
      </c>
      <c r="R524" s="216">
        <v>0</v>
      </c>
      <c r="S524" s="10">
        <v>0</v>
      </c>
    </row>
    <row r="525" spans="2:20" ht="63.75">
      <c r="B525" s="14" t="s">
        <v>1860</v>
      </c>
      <c r="C525" s="10" t="s">
        <v>876</v>
      </c>
      <c r="D525" s="10" t="s">
        <v>1034</v>
      </c>
      <c r="E525" s="221" t="s">
        <v>1156</v>
      </c>
      <c r="F525" s="221" t="s">
        <v>1157</v>
      </c>
      <c r="G525" s="10" t="s">
        <v>22</v>
      </c>
      <c r="H525" s="216">
        <v>12000</v>
      </c>
      <c r="I525" s="10" t="s">
        <v>23</v>
      </c>
      <c r="J525" s="8" t="s">
        <v>24</v>
      </c>
      <c r="K525" s="305">
        <v>45046</v>
      </c>
      <c r="L525" s="262">
        <v>45076</v>
      </c>
      <c r="M525" s="14" t="s">
        <v>26</v>
      </c>
      <c r="N525" s="14" t="s">
        <v>1158</v>
      </c>
      <c r="O525" s="15"/>
      <c r="P525" s="10" t="s">
        <v>1177</v>
      </c>
      <c r="Q525" s="300">
        <v>12000</v>
      </c>
      <c r="R525" s="241">
        <v>0</v>
      </c>
      <c r="S525" s="10">
        <v>0</v>
      </c>
    </row>
    <row r="526" spans="2:20" ht="46.5" customHeight="1">
      <c r="B526" s="14" t="s">
        <v>1861</v>
      </c>
      <c r="C526" s="10" t="s">
        <v>876</v>
      </c>
      <c r="D526" s="10" t="s">
        <v>29</v>
      </c>
      <c r="E526" s="10" t="s">
        <v>1161</v>
      </c>
      <c r="F526" s="10" t="s">
        <v>1162</v>
      </c>
      <c r="G526" s="10" t="s">
        <v>22</v>
      </c>
      <c r="H526" s="241">
        <v>78840</v>
      </c>
      <c r="I526" s="10" t="s">
        <v>23</v>
      </c>
      <c r="J526" s="8" t="s">
        <v>24</v>
      </c>
      <c r="K526" s="305" t="s">
        <v>25</v>
      </c>
      <c r="L526" s="13" t="s">
        <v>25</v>
      </c>
      <c r="M526" s="14" t="s">
        <v>26</v>
      </c>
      <c r="N526" s="14" t="s">
        <v>32</v>
      </c>
      <c r="O526" s="15"/>
      <c r="P526" s="10" t="s">
        <v>1173</v>
      </c>
      <c r="Q526" s="241">
        <v>78840</v>
      </c>
      <c r="R526" s="241">
        <v>0</v>
      </c>
      <c r="S526" s="10">
        <v>0</v>
      </c>
    </row>
    <row r="527" spans="2:20" ht="31.5" customHeight="1">
      <c r="B527" s="8"/>
      <c r="C527" s="10"/>
      <c r="D527" s="10"/>
      <c r="E527" s="12" t="s">
        <v>1694</v>
      </c>
      <c r="F527" s="11"/>
      <c r="G527" s="11"/>
      <c r="H527" s="21">
        <f>SUM(H452:H526)</f>
        <v>4458684</v>
      </c>
      <c r="I527" s="11"/>
      <c r="J527" s="10"/>
      <c r="K527" s="246"/>
      <c r="L527" s="13"/>
      <c r="M527" s="14"/>
      <c r="N527" s="14"/>
      <c r="O527" s="12"/>
      <c r="P527" s="10"/>
      <c r="Q527" s="21">
        <f>SUM(Q452:Q526)</f>
        <v>4216484</v>
      </c>
      <c r="R527" s="21">
        <f>SUM(R452:R526)</f>
        <v>234200</v>
      </c>
      <c r="S527" s="15">
        <f>SUM(S452:S526)</f>
        <v>8000</v>
      </c>
      <c r="T527" s="204">
        <f>Q527+R527+S527</f>
        <v>4458684</v>
      </c>
    </row>
    <row r="528" spans="2:20" ht="31.5" customHeight="1">
      <c r="B528" s="32"/>
      <c r="C528" s="33"/>
      <c r="D528" s="33"/>
      <c r="E528" s="34"/>
      <c r="F528" s="34"/>
      <c r="G528" s="34"/>
      <c r="H528" s="38"/>
      <c r="I528" s="34"/>
      <c r="J528" s="33"/>
      <c r="K528" s="353"/>
      <c r="L528" s="35"/>
      <c r="M528" s="36"/>
      <c r="N528" s="36"/>
      <c r="O528" s="37"/>
      <c r="P528" s="33"/>
      <c r="Q528" s="38"/>
      <c r="R528" s="38"/>
      <c r="S528" s="41"/>
      <c r="T528" s="204"/>
    </row>
    <row r="529" spans="2:20" ht="28.5" customHeight="1">
      <c r="B529" s="280" t="s">
        <v>1708</v>
      </c>
      <c r="D529" s="27"/>
      <c r="E529" s="27" t="s">
        <v>1696</v>
      </c>
      <c r="F529" s="34"/>
      <c r="G529" s="34"/>
      <c r="H529" s="38"/>
      <c r="I529" s="34"/>
      <c r="J529" s="33"/>
      <c r="K529" s="353"/>
      <c r="L529" s="35"/>
      <c r="M529" s="36"/>
      <c r="N529" s="36"/>
      <c r="O529" s="37"/>
      <c r="P529" s="33"/>
      <c r="Q529" s="40"/>
      <c r="R529" s="40"/>
      <c r="S529" s="33"/>
    </row>
    <row r="530" spans="2:20" ht="46.5" customHeight="1">
      <c r="B530" s="14" t="s">
        <v>1643</v>
      </c>
      <c r="C530" s="10" t="s">
        <v>807</v>
      </c>
      <c r="D530" s="10" t="s">
        <v>136</v>
      </c>
      <c r="E530" s="222" t="s">
        <v>808</v>
      </c>
      <c r="F530" s="8" t="s">
        <v>809</v>
      </c>
      <c r="G530" s="222" t="s">
        <v>294</v>
      </c>
      <c r="H530" s="216">
        <v>60000</v>
      </c>
      <c r="I530" s="261" t="s">
        <v>23</v>
      </c>
      <c r="J530" s="10" t="s">
        <v>24</v>
      </c>
      <c r="K530" s="246">
        <v>45031</v>
      </c>
      <c r="L530" s="262">
        <v>45061</v>
      </c>
      <c r="M530" s="14" t="s">
        <v>26</v>
      </c>
      <c r="N530" s="262" t="s">
        <v>326</v>
      </c>
      <c r="O530" s="264"/>
      <c r="P530" s="10" t="s">
        <v>1170</v>
      </c>
      <c r="Q530" s="216">
        <v>60000</v>
      </c>
      <c r="R530" s="216">
        <v>0</v>
      </c>
      <c r="S530" s="10">
        <v>0</v>
      </c>
    </row>
    <row r="531" spans="2:20" ht="46.5" customHeight="1">
      <c r="B531" s="14" t="s">
        <v>1644</v>
      </c>
      <c r="C531" s="10" t="s">
        <v>807</v>
      </c>
      <c r="D531" s="10" t="s">
        <v>136</v>
      </c>
      <c r="E531" s="8" t="s">
        <v>810</v>
      </c>
      <c r="F531" s="8" t="s">
        <v>811</v>
      </c>
      <c r="G531" s="222" t="s">
        <v>294</v>
      </c>
      <c r="H531" s="216">
        <v>750000</v>
      </c>
      <c r="I531" s="261" t="s">
        <v>23</v>
      </c>
      <c r="J531" s="10" t="s">
        <v>24</v>
      </c>
      <c r="K531" s="246">
        <v>45031</v>
      </c>
      <c r="L531" s="262">
        <v>45061</v>
      </c>
      <c r="M531" s="14" t="s">
        <v>38</v>
      </c>
      <c r="N531" s="262" t="s">
        <v>304</v>
      </c>
      <c r="O531" s="264"/>
      <c r="P531" s="10" t="s">
        <v>1170</v>
      </c>
      <c r="Q531" s="216">
        <v>750000</v>
      </c>
      <c r="R531" s="216">
        <v>0</v>
      </c>
      <c r="S531" s="10">
        <v>0</v>
      </c>
    </row>
    <row r="532" spans="2:20" ht="46.5" customHeight="1">
      <c r="B532" s="14" t="s">
        <v>1645</v>
      </c>
      <c r="C532" s="10" t="s">
        <v>807</v>
      </c>
      <c r="D532" s="10" t="s">
        <v>136</v>
      </c>
      <c r="E532" s="8" t="s">
        <v>812</v>
      </c>
      <c r="F532" s="8" t="s">
        <v>811</v>
      </c>
      <c r="G532" s="222" t="s">
        <v>294</v>
      </c>
      <c r="H532" s="216">
        <v>15000</v>
      </c>
      <c r="I532" s="261" t="s">
        <v>23</v>
      </c>
      <c r="J532" s="10" t="s">
        <v>24</v>
      </c>
      <c r="K532" s="246">
        <v>45048</v>
      </c>
      <c r="L532" s="262">
        <v>45078</v>
      </c>
      <c r="M532" s="14" t="s">
        <v>26</v>
      </c>
      <c r="N532" s="262" t="s">
        <v>813</v>
      </c>
      <c r="O532" s="264"/>
      <c r="P532" s="10" t="s">
        <v>1170</v>
      </c>
      <c r="Q532" s="216">
        <v>15000</v>
      </c>
      <c r="R532" s="216">
        <v>0</v>
      </c>
      <c r="S532" s="10">
        <v>0</v>
      </c>
    </row>
    <row r="533" spans="2:20" ht="46.5" customHeight="1">
      <c r="B533" s="14" t="s">
        <v>1646</v>
      </c>
      <c r="C533" s="10" t="s">
        <v>807</v>
      </c>
      <c r="D533" s="10" t="s">
        <v>136</v>
      </c>
      <c r="E533" s="8" t="s">
        <v>822</v>
      </c>
      <c r="F533" s="8" t="s">
        <v>823</v>
      </c>
      <c r="G533" s="8" t="s">
        <v>294</v>
      </c>
      <c r="H533" s="216">
        <v>200000</v>
      </c>
      <c r="I533" s="261" t="s">
        <v>23</v>
      </c>
      <c r="J533" s="10" t="s">
        <v>24</v>
      </c>
      <c r="K533" s="246">
        <v>44956</v>
      </c>
      <c r="L533" s="262">
        <v>44986</v>
      </c>
      <c r="M533" s="14" t="s">
        <v>26</v>
      </c>
      <c r="N533" s="262" t="s">
        <v>824</v>
      </c>
      <c r="O533" s="264"/>
      <c r="P533" s="10" t="s">
        <v>1174</v>
      </c>
      <c r="Q533" s="216">
        <v>200000</v>
      </c>
      <c r="R533" s="216">
        <v>0</v>
      </c>
      <c r="S533" s="10">
        <v>0</v>
      </c>
    </row>
    <row r="534" spans="2:20" ht="46.5" customHeight="1">
      <c r="B534" s="14" t="s">
        <v>1647</v>
      </c>
      <c r="C534" s="10" t="s">
        <v>807</v>
      </c>
      <c r="D534" s="10" t="s">
        <v>136</v>
      </c>
      <c r="E534" s="222" t="s">
        <v>827</v>
      </c>
      <c r="F534" s="226" t="s">
        <v>828</v>
      </c>
      <c r="G534" s="226" t="s">
        <v>294</v>
      </c>
      <c r="H534" s="216">
        <v>10000</v>
      </c>
      <c r="I534" s="261" t="s">
        <v>23</v>
      </c>
      <c r="J534" s="10" t="s">
        <v>24</v>
      </c>
      <c r="K534" s="246">
        <v>45031</v>
      </c>
      <c r="L534" s="262">
        <v>45061</v>
      </c>
      <c r="M534" s="14" t="s">
        <v>26</v>
      </c>
      <c r="N534" s="262" t="s">
        <v>326</v>
      </c>
      <c r="O534" s="264"/>
      <c r="P534" s="10" t="s">
        <v>1174</v>
      </c>
      <c r="Q534" s="216">
        <v>10000</v>
      </c>
      <c r="R534" s="216">
        <v>0</v>
      </c>
      <c r="S534" s="10">
        <v>0</v>
      </c>
    </row>
    <row r="535" spans="2:20" ht="46.5" customHeight="1">
      <c r="B535" s="14" t="s">
        <v>1648</v>
      </c>
      <c r="C535" s="10" t="s">
        <v>807</v>
      </c>
      <c r="D535" s="10" t="s">
        <v>136</v>
      </c>
      <c r="E535" s="8" t="s">
        <v>850</v>
      </c>
      <c r="F535" s="8" t="s">
        <v>851</v>
      </c>
      <c r="G535" s="8" t="s">
        <v>309</v>
      </c>
      <c r="H535" s="216">
        <v>500000</v>
      </c>
      <c r="I535" s="261" t="s">
        <v>23</v>
      </c>
      <c r="J535" s="10" t="s">
        <v>24</v>
      </c>
      <c r="K535" s="246">
        <v>45077</v>
      </c>
      <c r="L535" s="262">
        <v>45107</v>
      </c>
      <c r="M535" s="14" t="s">
        <v>26</v>
      </c>
      <c r="N535" s="9" t="s">
        <v>852</v>
      </c>
      <c r="O535" s="273"/>
      <c r="P535" s="10" t="s">
        <v>1174</v>
      </c>
      <c r="Q535" s="216">
        <v>500000</v>
      </c>
      <c r="R535" s="216">
        <v>0</v>
      </c>
      <c r="S535" s="10">
        <v>0</v>
      </c>
    </row>
    <row r="536" spans="2:20" ht="46.5" customHeight="1">
      <c r="B536" s="14" t="s">
        <v>1649</v>
      </c>
      <c r="C536" s="10" t="s">
        <v>807</v>
      </c>
      <c r="D536" s="10" t="s">
        <v>136</v>
      </c>
      <c r="E536" s="222" t="s">
        <v>853</v>
      </c>
      <c r="F536" s="226" t="s">
        <v>854</v>
      </c>
      <c r="G536" s="226" t="s">
        <v>294</v>
      </c>
      <c r="H536" s="216">
        <v>500000</v>
      </c>
      <c r="I536" s="261" t="s">
        <v>23</v>
      </c>
      <c r="J536" s="10" t="s">
        <v>24</v>
      </c>
      <c r="K536" s="246">
        <v>44987</v>
      </c>
      <c r="L536" s="262">
        <v>45017</v>
      </c>
      <c r="M536" s="14" t="s">
        <v>26</v>
      </c>
      <c r="N536" s="262" t="s">
        <v>326</v>
      </c>
      <c r="O536" s="264"/>
      <c r="P536" s="10" t="s">
        <v>1178</v>
      </c>
      <c r="Q536" s="216">
        <v>500000</v>
      </c>
      <c r="R536" s="216">
        <v>0</v>
      </c>
      <c r="S536" s="10">
        <v>0</v>
      </c>
    </row>
    <row r="537" spans="2:20" ht="46.5" customHeight="1">
      <c r="B537" s="14" t="s">
        <v>1650</v>
      </c>
      <c r="C537" s="8" t="s">
        <v>807</v>
      </c>
      <c r="D537" s="8" t="s">
        <v>19</v>
      </c>
      <c r="E537" s="212" t="s">
        <v>860</v>
      </c>
      <c r="F537" s="212" t="s">
        <v>861</v>
      </c>
      <c r="G537" s="212" t="s">
        <v>22</v>
      </c>
      <c r="H537" s="234">
        <v>348000</v>
      </c>
      <c r="I537" s="212" t="s">
        <v>23</v>
      </c>
      <c r="J537" s="8" t="s">
        <v>24</v>
      </c>
      <c r="K537" s="305" t="s">
        <v>25</v>
      </c>
      <c r="L537" s="262" t="s">
        <v>25</v>
      </c>
      <c r="M537" s="14" t="s">
        <v>26</v>
      </c>
      <c r="N537" s="262" t="s">
        <v>25</v>
      </c>
      <c r="O537" s="349"/>
      <c r="P537" s="8" t="s">
        <v>1178</v>
      </c>
      <c r="Q537" s="234">
        <v>325000</v>
      </c>
      <c r="R537" s="216">
        <v>23000</v>
      </c>
      <c r="S537" s="10">
        <v>0</v>
      </c>
    </row>
    <row r="538" spans="2:20" ht="25.5" customHeight="1">
      <c r="B538" s="207"/>
      <c r="C538" s="207"/>
      <c r="D538" s="207"/>
      <c r="E538" s="276" t="s">
        <v>1697</v>
      </c>
      <c r="F538" s="207"/>
      <c r="G538" s="207"/>
      <c r="H538" s="208">
        <f>SUM(H530:H537)</f>
        <v>2383000</v>
      </c>
      <c r="I538" s="207"/>
      <c r="J538" s="207"/>
      <c r="K538" s="207"/>
      <c r="L538" s="207"/>
      <c r="M538" s="207"/>
      <c r="N538" s="207"/>
      <c r="O538" s="207"/>
      <c r="P538" s="207"/>
      <c r="Q538" s="208">
        <f>SUM(Q530:Q537)</f>
        <v>2360000</v>
      </c>
      <c r="R538" s="208">
        <f>SUM(R530:R537)</f>
        <v>23000</v>
      </c>
      <c r="S538" s="276">
        <f>SUM(S530:S537)</f>
        <v>0</v>
      </c>
      <c r="T538" s="204">
        <f>Q538+R538</f>
        <v>2383000</v>
      </c>
    </row>
    <row r="539" spans="2:20" ht="25.5" customHeight="1">
      <c r="B539" s="277"/>
      <c r="C539" s="277"/>
      <c r="D539" s="277"/>
      <c r="E539" s="277"/>
      <c r="F539" s="277"/>
      <c r="G539" s="277"/>
      <c r="H539" s="279"/>
      <c r="I539" s="277"/>
      <c r="J539" s="277"/>
      <c r="K539" s="277"/>
      <c r="L539" s="277"/>
      <c r="M539" s="277"/>
      <c r="N539" s="277"/>
      <c r="O539" s="277"/>
      <c r="P539" s="277"/>
      <c r="Q539" s="279"/>
      <c r="R539" s="279"/>
      <c r="S539" s="278"/>
      <c r="T539" s="204"/>
    </row>
    <row r="540" spans="2:20" ht="25.5" customHeight="1">
      <c r="B540" s="364" t="s">
        <v>1709</v>
      </c>
      <c r="D540" s="42"/>
      <c r="E540" s="42" t="s">
        <v>1699</v>
      </c>
      <c r="F540" s="277"/>
      <c r="G540" s="277"/>
      <c r="H540" s="279"/>
      <c r="I540" s="277"/>
      <c r="J540" s="277"/>
      <c r="K540" s="277"/>
      <c r="L540" s="277"/>
      <c r="M540" s="277"/>
      <c r="N540" s="277"/>
      <c r="O540" s="277"/>
      <c r="P540" s="277"/>
      <c r="Q540" s="279"/>
      <c r="R540" s="279"/>
      <c r="S540" s="278"/>
      <c r="T540" s="204"/>
    </row>
    <row r="541" spans="2:20" ht="25.5" customHeight="1">
      <c r="F541" s="277"/>
      <c r="G541" s="277"/>
      <c r="H541" s="279"/>
      <c r="I541" s="277"/>
      <c r="J541" s="277"/>
      <c r="K541" s="277"/>
      <c r="L541" s="277"/>
      <c r="M541" s="277"/>
      <c r="N541" s="277"/>
      <c r="O541" s="277"/>
      <c r="P541" s="277"/>
      <c r="Q541" s="279"/>
      <c r="R541" s="279"/>
      <c r="S541" s="278"/>
      <c r="T541" s="204"/>
    </row>
    <row r="542" spans="2:20" ht="21" customHeight="1">
      <c r="B542" s="280" t="s">
        <v>1710</v>
      </c>
      <c r="D542" s="27"/>
      <c r="E542" s="29" t="s">
        <v>1690</v>
      </c>
      <c r="H542" s="204"/>
    </row>
    <row r="543" spans="2:20" ht="46.5" customHeight="1">
      <c r="B543" s="14" t="s">
        <v>1651</v>
      </c>
      <c r="C543" s="10" t="s">
        <v>18</v>
      </c>
      <c r="D543" s="10" t="s">
        <v>101</v>
      </c>
      <c r="E543" s="8" t="s">
        <v>102</v>
      </c>
      <c r="F543" s="8" t="s">
        <v>103</v>
      </c>
      <c r="G543" s="8" t="s">
        <v>104</v>
      </c>
      <c r="H543" s="296">
        <v>16500</v>
      </c>
      <c r="I543" s="8" t="s">
        <v>105</v>
      </c>
      <c r="J543" s="10" t="s">
        <v>24</v>
      </c>
      <c r="K543" s="246">
        <v>44977</v>
      </c>
      <c r="L543" s="314">
        <v>45016</v>
      </c>
      <c r="M543" s="9" t="s">
        <v>26</v>
      </c>
      <c r="N543" s="315" t="s">
        <v>106</v>
      </c>
      <c r="O543" s="273"/>
      <c r="P543" s="10" t="s">
        <v>1175</v>
      </c>
      <c r="Q543" s="296">
        <v>16500</v>
      </c>
      <c r="R543" s="241">
        <v>0</v>
      </c>
      <c r="S543" s="10">
        <v>0</v>
      </c>
    </row>
    <row r="544" spans="2:20" ht="46.5" customHeight="1">
      <c r="B544" s="14" t="s">
        <v>1652</v>
      </c>
      <c r="C544" s="10" t="s">
        <v>18</v>
      </c>
      <c r="D544" s="10" t="s">
        <v>101</v>
      </c>
      <c r="E544" s="8" t="s">
        <v>292</v>
      </c>
      <c r="F544" s="8" t="s">
        <v>293</v>
      </c>
      <c r="G544" s="8" t="s">
        <v>294</v>
      </c>
      <c r="H544" s="296">
        <v>13000</v>
      </c>
      <c r="I544" s="8" t="s">
        <v>105</v>
      </c>
      <c r="J544" s="10" t="s">
        <v>24</v>
      </c>
      <c r="K544" s="246">
        <v>45077</v>
      </c>
      <c r="L544" s="314">
        <v>45107</v>
      </c>
      <c r="M544" s="9" t="s">
        <v>26</v>
      </c>
      <c r="N544" s="315" t="s">
        <v>295</v>
      </c>
      <c r="O544" s="273" t="s">
        <v>291</v>
      </c>
      <c r="P544" s="10" t="s">
        <v>1179</v>
      </c>
      <c r="Q544" s="296">
        <v>13000</v>
      </c>
      <c r="R544" s="241">
        <v>0</v>
      </c>
      <c r="S544" s="10">
        <v>0</v>
      </c>
    </row>
    <row r="545" spans="2:19" ht="46.5" customHeight="1">
      <c r="B545" s="14" t="s">
        <v>1653</v>
      </c>
      <c r="C545" s="10" t="s">
        <v>18</v>
      </c>
      <c r="D545" s="10" t="s">
        <v>101</v>
      </c>
      <c r="E545" s="8" t="s">
        <v>296</v>
      </c>
      <c r="F545" s="8" t="s">
        <v>293</v>
      </c>
      <c r="G545" s="8" t="s">
        <v>294</v>
      </c>
      <c r="H545" s="296">
        <v>9000</v>
      </c>
      <c r="I545" s="8" t="s">
        <v>105</v>
      </c>
      <c r="J545" s="10" t="s">
        <v>24</v>
      </c>
      <c r="K545" s="246">
        <v>45077</v>
      </c>
      <c r="L545" s="314">
        <v>45107</v>
      </c>
      <c r="M545" s="9" t="s">
        <v>26</v>
      </c>
      <c r="N545" s="315" t="s">
        <v>295</v>
      </c>
      <c r="O545" s="273" t="s">
        <v>291</v>
      </c>
      <c r="P545" s="10" t="s">
        <v>1179</v>
      </c>
      <c r="Q545" s="296">
        <v>9000</v>
      </c>
      <c r="R545" s="241">
        <v>0</v>
      </c>
      <c r="S545" s="10">
        <v>0</v>
      </c>
    </row>
    <row r="546" spans="2:19" ht="46.5" customHeight="1">
      <c r="B546" s="14" t="s">
        <v>1654</v>
      </c>
      <c r="C546" s="10" t="s">
        <v>18</v>
      </c>
      <c r="D546" s="10" t="s">
        <v>101</v>
      </c>
      <c r="E546" s="8" t="s">
        <v>297</v>
      </c>
      <c r="F546" s="8" t="s">
        <v>298</v>
      </c>
      <c r="G546" s="8" t="s">
        <v>104</v>
      </c>
      <c r="H546" s="296">
        <v>65000</v>
      </c>
      <c r="I546" s="8" t="s">
        <v>105</v>
      </c>
      <c r="J546" s="10" t="s">
        <v>24</v>
      </c>
      <c r="K546" s="246">
        <v>45169</v>
      </c>
      <c r="L546" s="314">
        <v>45199</v>
      </c>
      <c r="M546" s="9" t="s">
        <v>26</v>
      </c>
      <c r="N546" s="315" t="s">
        <v>285</v>
      </c>
      <c r="O546" s="273" t="s">
        <v>291</v>
      </c>
      <c r="P546" s="10" t="s">
        <v>1179</v>
      </c>
      <c r="Q546" s="296">
        <v>65000</v>
      </c>
      <c r="R546" s="241">
        <v>0</v>
      </c>
      <c r="S546" s="10">
        <v>0</v>
      </c>
    </row>
    <row r="547" spans="2:19" ht="46.5" customHeight="1">
      <c r="B547" s="14" t="s">
        <v>1655</v>
      </c>
      <c r="C547" s="10" t="s">
        <v>18</v>
      </c>
      <c r="D547" s="10" t="s">
        <v>101</v>
      </c>
      <c r="E547" s="8" t="s">
        <v>311</v>
      </c>
      <c r="F547" s="8" t="s">
        <v>312</v>
      </c>
      <c r="G547" s="8" t="s">
        <v>104</v>
      </c>
      <c r="H547" s="296">
        <v>223300</v>
      </c>
      <c r="I547" s="8" t="s">
        <v>105</v>
      </c>
      <c r="J547" s="10" t="s">
        <v>24</v>
      </c>
      <c r="K547" s="246">
        <v>45077</v>
      </c>
      <c r="L547" s="314">
        <v>45107</v>
      </c>
      <c r="M547" s="14" t="s">
        <v>38</v>
      </c>
      <c r="N547" s="315" t="s">
        <v>295</v>
      </c>
      <c r="O547" s="273"/>
      <c r="P547" s="10" t="s">
        <v>1172</v>
      </c>
      <c r="Q547" s="296">
        <v>223300</v>
      </c>
      <c r="R547" s="241">
        <v>0</v>
      </c>
      <c r="S547" s="10">
        <v>0</v>
      </c>
    </row>
    <row r="548" spans="2:19" ht="51">
      <c r="B548" s="14" t="s">
        <v>1656</v>
      </c>
      <c r="C548" s="10" t="s">
        <v>18</v>
      </c>
      <c r="D548" s="10" t="s">
        <v>101</v>
      </c>
      <c r="E548" s="8" t="s">
        <v>313</v>
      </c>
      <c r="F548" s="8" t="s">
        <v>314</v>
      </c>
      <c r="G548" s="8" t="s">
        <v>294</v>
      </c>
      <c r="H548" s="296">
        <v>25000</v>
      </c>
      <c r="I548" s="8" t="s">
        <v>105</v>
      </c>
      <c r="J548" s="10" t="s">
        <v>24</v>
      </c>
      <c r="K548" s="246">
        <v>44986</v>
      </c>
      <c r="L548" s="314">
        <v>45016</v>
      </c>
      <c r="M548" s="9" t="s">
        <v>26</v>
      </c>
      <c r="N548" s="315" t="s">
        <v>106</v>
      </c>
      <c r="O548" s="273" t="s">
        <v>315</v>
      </c>
      <c r="P548" s="10" t="s">
        <v>1178</v>
      </c>
      <c r="Q548" s="296">
        <v>25000</v>
      </c>
      <c r="R548" s="241">
        <v>0</v>
      </c>
      <c r="S548" s="10">
        <v>0</v>
      </c>
    </row>
    <row r="549" spans="2:19" ht="46.5" customHeight="1">
      <c r="B549" s="14" t="s">
        <v>1657</v>
      </c>
      <c r="C549" s="10" t="s">
        <v>18</v>
      </c>
      <c r="D549" s="10" t="s">
        <v>101</v>
      </c>
      <c r="E549" s="8" t="s">
        <v>378</v>
      </c>
      <c r="F549" s="8" t="s">
        <v>379</v>
      </c>
      <c r="G549" s="8" t="s">
        <v>104</v>
      </c>
      <c r="H549" s="296">
        <v>12800</v>
      </c>
      <c r="I549" s="8" t="s">
        <v>105</v>
      </c>
      <c r="J549" s="10" t="s">
        <v>24</v>
      </c>
      <c r="K549" s="246">
        <v>44986</v>
      </c>
      <c r="L549" s="314">
        <v>45016</v>
      </c>
      <c r="M549" s="9" t="s">
        <v>26</v>
      </c>
      <c r="N549" s="315" t="s">
        <v>106</v>
      </c>
      <c r="O549" s="273" t="s">
        <v>380</v>
      </c>
      <c r="P549" s="10" t="s">
        <v>1178</v>
      </c>
      <c r="Q549" s="296">
        <v>12800</v>
      </c>
      <c r="R549" s="241">
        <v>0</v>
      </c>
      <c r="S549" s="10">
        <v>0</v>
      </c>
    </row>
    <row r="550" spans="2:19" ht="46.5" customHeight="1">
      <c r="B550" s="14" t="s">
        <v>1658</v>
      </c>
      <c r="C550" s="10" t="s">
        <v>18</v>
      </c>
      <c r="D550" s="10" t="s">
        <v>101</v>
      </c>
      <c r="E550" s="8" t="s">
        <v>381</v>
      </c>
      <c r="F550" s="8" t="s">
        <v>379</v>
      </c>
      <c r="G550" s="8" t="s">
        <v>104</v>
      </c>
      <c r="H550" s="296">
        <v>6600</v>
      </c>
      <c r="I550" s="8" t="s">
        <v>105</v>
      </c>
      <c r="J550" s="10" t="s">
        <v>24</v>
      </c>
      <c r="K550" s="246">
        <v>44986</v>
      </c>
      <c r="L550" s="314">
        <v>45016</v>
      </c>
      <c r="M550" s="9" t="s">
        <v>26</v>
      </c>
      <c r="N550" s="315" t="s">
        <v>106</v>
      </c>
      <c r="O550" s="273" t="s">
        <v>380</v>
      </c>
      <c r="P550" s="10" t="s">
        <v>1178</v>
      </c>
      <c r="Q550" s="296">
        <v>6600</v>
      </c>
      <c r="R550" s="241">
        <v>0</v>
      </c>
      <c r="S550" s="10">
        <v>0</v>
      </c>
    </row>
    <row r="551" spans="2:19" ht="46.5" customHeight="1">
      <c r="B551" s="14" t="s">
        <v>1659</v>
      </c>
      <c r="C551" s="10" t="s">
        <v>18</v>
      </c>
      <c r="D551" s="10" t="s">
        <v>101</v>
      </c>
      <c r="E551" s="8" t="s">
        <v>397</v>
      </c>
      <c r="F551" s="8" t="s">
        <v>395</v>
      </c>
      <c r="G551" s="8" t="s">
        <v>22</v>
      </c>
      <c r="H551" s="296">
        <v>30000</v>
      </c>
      <c r="I551" s="8" t="s">
        <v>105</v>
      </c>
      <c r="J551" s="10" t="s">
        <v>24</v>
      </c>
      <c r="K551" s="246">
        <v>45265</v>
      </c>
      <c r="L551" s="314">
        <v>45291</v>
      </c>
      <c r="M551" s="9" t="s">
        <v>26</v>
      </c>
      <c r="N551" s="315" t="s">
        <v>285</v>
      </c>
      <c r="O551" s="273" t="s">
        <v>396</v>
      </c>
      <c r="P551" s="10" t="s">
        <v>1176</v>
      </c>
      <c r="Q551" s="296">
        <v>30000</v>
      </c>
      <c r="R551" s="241">
        <v>0</v>
      </c>
      <c r="S551" s="10">
        <v>0</v>
      </c>
    </row>
    <row r="552" spans="2:19" ht="46.5" customHeight="1">
      <c r="B552" s="14" t="s">
        <v>1660</v>
      </c>
      <c r="C552" s="10" t="s">
        <v>18</v>
      </c>
      <c r="D552" s="10" t="s">
        <v>101</v>
      </c>
      <c r="E552" s="8" t="s">
        <v>402</v>
      </c>
      <c r="F552" s="8" t="s">
        <v>403</v>
      </c>
      <c r="G552" s="8" t="s">
        <v>22</v>
      </c>
      <c r="H552" s="296">
        <v>30000</v>
      </c>
      <c r="I552" s="8" t="s">
        <v>105</v>
      </c>
      <c r="J552" s="10" t="s">
        <v>24</v>
      </c>
      <c r="K552" s="246">
        <v>45260</v>
      </c>
      <c r="L552" s="314">
        <v>45291</v>
      </c>
      <c r="M552" s="365" t="s">
        <v>26</v>
      </c>
      <c r="N552" s="316" t="s">
        <v>285</v>
      </c>
      <c r="O552" s="273" t="s">
        <v>404</v>
      </c>
      <c r="P552" s="10" t="s">
        <v>1179</v>
      </c>
      <c r="Q552" s="296">
        <v>30000</v>
      </c>
      <c r="R552" s="241">
        <v>0</v>
      </c>
      <c r="S552" s="10">
        <v>0</v>
      </c>
    </row>
    <row r="553" spans="2:19" ht="46.5" customHeight="1">
      <c r="B553" s="14" t="s">
        <v>1661</v>
      </c>
      <c r="C553" s="10" t="s">
        <v>18</v>
      </c>
      <c r="D553" s="10" t="s">
        <v>101</v>
      </c>
      <c r="E553" s="8" t="s">
        <v>409</v>
      </c>
      <c r="F553" s="8" t="s">
        <v>410</v>
      </c>
      <c r="G553" s="8" t="s">
        <v>344</v>
      </c>
      <c r="H553" s="296">
        <v>6500</v>
      </c>
      <c r="I553" s="8" t="s">
        <v>105</v>
      </c>
      <c r="J553" s="10" t="s">
        <v>24</v>
      </c>
      <c r="K553" s="246">
        <v>45076</v>
      </c>
      <c r="L553" s="314">
        <v>45107</v>
      </c>
      <c r="M553" s="9" t="s">
        <v>26</v>
      </c>
      <c r="N553" s="316" t="s">
        <v>295</v>
      </c>
      <c r="O553" s="273"/>
      <c r="P553" s="10" t="s">
        <v>1179</v>
      </c>
      <c r="Q553" s="296">
        <v>6500</v>
      </c>
      <c r="R553" s="241">
        <v>0</v>
      </c>
      <c r="S553" s="10">
        <v>0</v>
      </c>
    </row>
    <row r="554" spans="2:19" ht="46.5" customHeight="1">
      <c r="B554" s="14" t="s">
        <v>1662</v>
      </c>
      <c r="C554" s="10" t="s">
        <v>18</v>
      </c>
      <c r="D554" s="10" t="s">
        <v>101</v>
      </c>
      <c r="E554" s="8" t="s">
        <v>435</v>
      </c>
      <c r="F554" s="8" t="s">
        <v>436</v>
      </c>
      <c r="G554" s="8" t="s">
        <v>437</v>
      </c>
      <c r="H554" s="296">
        <v>160000</v>
      </c>
      <c r="I554" s="8" t="s">
        <v>105</v>
      </c>
      <c r="J554" s="10" t="s">
        <v>24</v>
      </c>
      <c r="K554" s="246">
        <v>45169</v>
      </c>
      <c r="L554" s="314">
        <v>45199</v>
      </c>
      <c r="M554" s="9" t="s">
        <v>26</v>
      </c>
      <c r="N554" s="315" t="s">
        <v>285</v>
      </c>
      <c r="O554" s="273"/>
      <c r="P554" s="10" t="s">
        <v>1176</v>
      </c>
      <c r="Q554" s="296">
        <v>160000</v>
      </c>
      <c r="R554" s="241">
        <v>0</v>
      </c>
      <c r="S554" s="10">
        <v>0</v>
      </c>
    </row>
    <row r="555" spans="2:19" ht="46.5" customHeight="1">
      <c r="B555" s="14" t="s">
        <v>1663</v>
      </c>
      <c r="C555" s="10" t="s">
        <v>18</v>
      </c>
      <c r="D555" s="10" t="s">
        <v>101</v>
      </c>
      <c r="E555" s="8" t="s">
        <v>440</v>
      </c>
      <c r="F555" s="8" t="s">
        <v>441</v>
      </c>
      <c r="G555" s="8" t="s">
        <v>437</v>
      </c>
      <c r="H555" s="296">
        <v>30700</v>
      </c>
      <c r="I555" s="8" t="s">
        <v>105</v>
      </c>
      <c r="J555" s="10" t="s">
        <v>24</v>
      </c>
      <c r="K555" s="246">
        <v>45169</v>
      </c>
      <c r="L555" s="314">
        <v>45199</v>
      </c>
      <c r="M555" s="9" t="s">
        <v>26</v>
      </c>
      <c r="N555" s="315" t="s">
        <v>285</v>
      </c>
      <c r="O555" s="273"/>
      <c r="P555" s="10" t="s">
        <v>1180</v>
      </c>
      <c r="Q555" s="296">
        <v>30700</v>
      </c>
      <c r="R555" s="241">
        <v>0</v>
      </c>
      <c r="S555" s="10">
        <v>0</v>
      </c>
    </row>
    <row r="556" spans="2:19" ht="46.5" customHeight="1">
      <c r="B556" s="14" t="s">
        <v>1664</v>
      </c>
      <c r="C556" s="10" t="s">
        <v>18</v>
      </c>
      <c r="D556" s="10" t="s">
        <v>101</v>
      </c>
      <c r="E556" s="8" t="s">
        <v>492</v>
      </c>
      <c r="F556" s="8" t="s">
        <v>493</v>
      </c>
      <c r="G556" s="8" t="s">
        <v>294</v>
      </c>
      <c r="H556" s="296">
        <v>220000</v>
      </c>
      <c r="I556" s="8" t="s">
        <v>105</v>
      </c>
      <c r="J556" s="10" t="s">
        <v>24</v>
      </c>
      <c r="K556" s="246">
        <v>45077</v>
      </c>
      <c r="L556" s="314">
        <v>45107</v>
      </c>
      <c r="M556" s="14" t="s">
        <v>38</v>
      </c>
      <c r="N556" s="315" t="s">
        <v>295</v>
      </c>
      <c r="O556" s="273"/>
      <c r="P556" s="15" t="s">
        <v>1180</v>
      </c>
      <c r="Q556" s="296">
        <v>220000</v>
      </c>
      <c r="R556" s="241">
        <v>0</v>
      </c>
      <c r="S556" s="10">
        <v>0</v>
      </c>
    </row>
    <row r="557" spans="2:19" ht="46.5" customHeight="1">
      <c r="B557" s="14" t="s">
        <v>1665</v>
      </c>
      <c r="C557" s="10" t="s">
        <v>18</v>
      </c>
      <c r="D557" s="10" t="s">
        <v>101</v>
      </c>
      <c r="E557" s="8" t="s">
        <v>494</v>
      </c>
      <c r="F557" s="8" t="s">
        <v>495</v>
      </c>
      <c r="G557" s="8" t="s">
        <v>486</v>
      </c>
      <c r="H557" s="296">
        <v>65000</v>
      </c>
      <c r="I557" s="8" t="s">
        <v>105</v>
      </c>
      <c r="J557" s="10" t="s">
        <v>24</v>
      </c>
      <c r="K557" s="246">
        <v>45077</v>
      </c>
      <c r="L557" s="314">
        <v>45107</v>
      </c>
      <c r="M557" s="14" t="s">
        <v>38</v>
      </c>
      <c r="N557" s="315" t="s">
        <v>295</v>
      </c>
      <c r="O557" s="273" t="s">
        <v>496</v>
      </c>
      <c r="P557" s="10" t="s">
        <v>1180</v>
      </c>
      <c r="Q557" s="296">
        <v>65000</v>
      </c>
      <c r="R557" s="241">
        <v>0</v>
      </c>
      <c r="S557" s="10">
        <v>0</v>
      </c>
    </row>
    <row r="558" spans="2:19" ht="46.5" customHeight="1">
      <c r="B558" s="14" t="s">
        <v>1666</v>
      </c>
      <c r="C558" s="10" t="s">
        <v>18</v>
      </c>
      <c r="D558" s="10" t="s">
        <v>101</v>
      </c>
      <c r="E558" s="8" t="s">
        <v>503</v>
      </c>
      <c r="F558" s="8" t="s">
        <v>504</v>
      </c>
      <c r="G558" s="8" t="s">
        <v>104</v>
      </c>
      <c r="H558" s="296">
        <v>68000</v>
      </c>
      <c r="I558" s="8" t="s">
        <v>105</v>
      </c>
      <c r="J558" s="8" t="s">
        <v>24</v>
      </c>
      <c r="K558" s="305">
        <v>44986</v>
      </c>
      <c r="L558" s="314">
        <v>45016</v>
      </c>
      <c r="M558" s="14" t="s">
        <v>38</v>
      </c>
      <c r="N558" s="315" t="s">
        <v>106</v>
      </c>
      <c r="O558" s="273" t="s">
        <v>496</v>
      </c>
      <c r="P558" s="10" t="s">
        <v>1180</v>
      </c>
      <c r="Q558" s="296">
        <v>68000</v>
      </c>
      <c r="R558" s="241">
        <v>0</v>
      </c>
      <c r="S558" s="10">
        <v>0</v>
      </c>
    </row>
    <row r="559" spans="2:19" ht="46.5" customHeight="1">
      <c r="B559" s="14" t="s">
        <v>1667</v>
      </c>
      <c r="C559" s="10" t="s">
        <v>18</v>
      </c>
      <c r="D559" s="10" t="s">
        <v>101</v>
      </c>
      <c r="E559" s="8" t="s">
        <v>505</v>
      </c>
      <c r="F559" s="8" t="s">
        <v>504</v>
      </c>
      <c r="G559" s="8" t="s">
        <v>506</v>
      </c>
      <c r="H559" s="296">
        <v>69000</v>
      </c>
      <c r="I559" s="8" t="s">
        <v>105</v>
      </c>
      <c r="J559" s="10" t="s">
        <v>24</v>
      </c>
      <c r="K559" s="246">
        <v>44986</v>
      </c>
      <c r="L559" s="314">
        <v>45016</v>
      </c>
      <c r="M559" s="14" t="s">
        <v>38</v>
      </c>
      <c r="N559" s="315" t="s">
        <v>106</v>
      </c>
      <c r="O559" s="273" t="s">
        <v>496</v>
      </c>
      <c r="P559" s="10" t="s">
        <v>1175</v>
      </c>
      <c r="Q559" s="296">
        <v>69000</v>
      </c>
      <c r="R559" s="241">
        <v>0</v>
      </c>
      <c r="S559" s="10">
        <v>0</v>
      </c>
    </row>
    <row r="560" spans="2:19" ht="46.5" customHeight="1">
      <c r="B560" s="14" t="s">
        <v>1668</v>
      </c>
      <c r="C560" s="10" t="s">
        <v>18</v>
      </c>
      <c r="D560" s="10" t="s">
        <v>101</v>
      </c>
      <c r="E560" s="8" t="s">
        <v>507</v>
      </c>
      <c r="F560" s="8" t="s">
        <v>508</v>
      </c>
      <c r="G560" s="8" t="s">
        <v>509</v>
      </c>
      <c r="H560" s="296">
        <v>19000</v>
      </c>
      <c r="I560" s="8" t="s">
        <v>105</v>
      </c>
      <c r="J560" s="10" t="s">
        <v>24</v>
      </c>
      <c r="K560" s="246">
        <v>44986</v>
      </c>
      <c r="L560" s="314">
        <v>45016</v>
      </c>
      <c r="M560" s="14" t="s">
        <v>38</v>
      </c>
      <c r="N560" s="315" t="s">
        <v>106</v>
      </c>
      <c r="O560" s="273" t="s">
        <v>496</v>
      </c>
      <c r="P560" s="10" t="s">
        <v>1175</v>
      </c>
      <c r="Q560" s="296">
        <v>19000</v>
      </c>
      <c r="R560" s="241">
        <v>0</v>
      </c>
      <c r="S560" s="10">
        <v>0</v>
      </c>
    </row>
    <row r="561" spans="2:19" ht="46.5" customHeight="1">
      <c r="B561" s="14" t="s">
        <v>1669</v>
      </c>
      <c r="C561" s="10" t="s">
        <v>18</v>
      </c>
      <c r="D561" s="10" t="s">
        <v>101</v>
      </c>
      <c r="E561" s="8" t="s">
        <v>529</v>
      </c>
      <c r="F561" s="8" t="s">
        <v>526</v>
      </c>
      <c r="G561" s="8" t="s">
        <v>309</v>
      </c>
      <c r="H561" s="296">
        <v>55000</v>
      </c>
      <c r="I561" s="8" t="s">
        <v>105</v>
      </c>
      <c r="J561" s="10" t="s">
        <v>24</v>
      </c>
      <c r="K561" s="246">
        <v>45077</v>
      </c>
      <c r="L561" s="314">
        <v>45107</v>
      </c>
      <c r="M561" s="14" t="s">
        <v>26</v>
      </c>
      <c r="N561" s="315" t="s">
        <v>295</v>
      </c>
      <c r="O561" s="273" t="s">
        <v>315</v>
      </c>
      <c r="P561" s="10" t="s">
        <v>1175</v>
      </c>
      <c r="Q561" s="296">
        <v>55000</v>
      </c>
      <c r="R561" s="241">
        <v>0</v>
      </c>
      <c r="S561" s="10">
        <v>0</v>
      </c>
    </row>
    <row r="562" spans="2:19" ht="46.5" customHeight="1">
      <c r="B562" s="14" t="s">
        <v>1670</v>
      </c>
      <c r="C562" s="10" t="s">
        <v>18</v>
      </c>
      <c r="D562" s="10" t="s">
        <v>101</v>
      </c>
      <c r="E562" s="8" t="s">
        <v>1850</v>
      </c>
      <c r="F562" s="8" t="s">
        <v>1851</v>
      </c>
      <c r="G562" s="8" t="s">
        <v>437</v>
      </c>
      <c r="H562" s="296">
        <v>5000</v>
      </c>
      <c r="I562" s="8" t="s">
        <v>105</v>
      </c>
      <c r="J562" s="10" t="s">
        <v>24</v>
      </c>
      <c r="K562" s="246">
        <v>44977</v>
      </c>
      <c r="L562" s="314">
        <v>45016</v>
      </c>
      <c r="M562" s="14" t="s">
        <v>26</v>
      </c>
      <c r="N562" s="315" t="s">
        <v>106</v>
      </c>
      <c r="O562" s="273"/>
      <c r="P562" s="10" t="s">
        <v>1175</v>
      </c>
      <c r="Q562" s="296">
        <v>5000</v>
      </c>
      <c r="R562" s="241">
        <v>0</v>
      </c>
      <c r="S562" s="10">
        <v>0</v>
      </c>
    </row>
    <row r="563" spans="2:19" ht="46.5" customHeight="1">
      <c r="B563" s="14" t="s">
        <v>1671</v>
      </c>
      <c r="C563" s="10" t="s">
        <v>18</v>
      </c>
      <c r="D563" s="10" t="s">
        <v>101</v>
      </c>
      <c r="E563" s="8" t="s">
        <v>588</v>
      </c>
      <c r="F563" s="8" t="s">
        <v>589</v>
      </c>
      <c r="G563" s="8" t="s">
        <v>344</v>
      </c>
      <c r="H563" s="296">
        <v>18500</v>
      </c>
      <c r="I563" s="8" t="s">
        <v>105</v>
      </c>
      <c r="J563" s="10" t="s">
        <v>24</v>
      </c>
      <c r="K563" s="246">
        <v>44986</v>
      </c>
      <c r="L563" s="314">
        <v>45016</v>
      </c>
      <c r="M563" s="14" t="s">
        <v>26</v>
      </c>
      <c r="N563" s="315" t="s">
        <v>106</v>
      </c>
      <c r="O563" s="273"/>
      <c r="P563" s="10" t="s">
        <v>1175</v>
      </c>
      <c r="Q563" s="296">
        <v>18500</v>
      </c>
      <c r="R563" s="241">
        <v>0</v>
      </c>
      <c r="S563" s="10">
        <v>0</v>
      </c>
    </row>
    <row r="564" spans="2:19" ht="46.5" customHeight="1">
      <c r="B564" s="14" t="s">
        <v>1672</v>
      </c>
      <c r="C564" s="10" t="s">
        <v>18</v>
      </c>
      <c r="D564" s="10" t="s">
        <v>101</v>
      </c>
      <c r="E564" s="8" t="s">
        <v>592</v>
      </c>
      <c r="F564" s="8" t="s">
        <v>593</v>
      </c>
      <c r="G564" s="8" t="s">
        <v>294</v>
      </c>
      <c r="H564" s="296">
        <v>9000</v>
      </c>
      <c r="I564" s="8" t="s">
        <v>105</v>
      </c>
      <c r="J564" s="10" t="s">
        <v>24</v>
      </c>
      <c r="K564" s="246">
        <v>45077</v>
      </c>
      <c r="L564" s="314">
        <v>45107</v>
      </c>
      <c r="M564" s="14" t="s">
        <v>26</v>
      </c>
      <c r="N564" s="315" t="s">
        <v>295</v>
      </c>
      <c r="O564" s="273"/>
      <c r="P564" s="10" t="s">
        <v>1178</v>
      </c>
      <c r="Q564" s="296">
        <v>9000</v>
      </c>
      <c r="R564" s="241">
        <v>0</v>
      </c>
      <c r="S564" s="10">
        <v>0</v>
      </c>
    </row>
    <row r="565" spans="2:19" ht="46.5" customHeight="1">
      <c r="B565" s="14" t="s">
        <v>1673</v>
      </c>
      <c r="C565" s="10" t="s">
        <v>18</v>
      </c>
      <c r="D565" s="10" t="s">
        <v>101</v>
      </c>
      <c r="E565" s="8" t="s">
        <v>628</v>
      </c>
      <c r="F565" s="8" t="s">
        <v>629</v>
      </c>
      <c r="G565" s="8" t="s">
        <v>104</v>
      </c>
      <c r="H565" s="296">
        <v>24500</v>
      </c>
      <c r="I565" s="8" t="s">
        <v>105</v>
      </c>
      <c r="J565" s="10" t="s">
        <v>24</v>
      </c>
      <c r="K565" s="246">
        <v>44986</v>
      </c>
      <c r="L565" s="314">
        <v>45016</v>
      </c>
      <c r="M565" s="14" t="s">
        <v>26</v>
      </c>
      <c r="N565" s="315" t="s">
        <v>106</v>
      </c>
      <c r="O565" s="273"/>
      <c r="P565" s="10" t="s">
        <v>1178</v>
      </c>
      <c r="Q565" s="296">
        <v>24500</v>
      </c>
      <c r="R565" s="241">
        <v>0</v>
      </c>
      <c r="S565" s="10">
        <v>0</v>
      </c>
    </row>
    <row r="566" spans="2:19" ht="46.5" customHeight="1">
      <c r="B566" s="14" t="s">
        <v>1674</v>
      </c>
      <c r="C566" s="10" t="s">
        <v>18</v>
      </c>
      <c r="D566" s="10" t="s">
        <v>101</v>
      </c>
      <c r="E566" s="8" t="s">
        <v>652</v>
      </c>
      <c r="F566" s="322" t="s">
        <v>653</v>
      </c>
      <c r="G566" s="8" t="s">
        <v>437</v>
      </c>
      <c r="H566" s="296">
        <v>153500</v>
      </c>
      <c r="I566" s="8" t="s">
        <v>105</v>
      </c>
      <c r="J566" s="10" t="s">
        <v>24</v>
      </c>
      <c r="K566" s="246">
        <v>45077</v>
      </c>
      <c r="L566" s="314">
        <v>45107</v>
      </c>
      <c r="M566" s="14" t="s">
        <v>26</v>
      </c>
      <c r="N566" s="315" t="s">
        <v>295</v>
      </c>
      <c r="O566" s="273"/>
      <c r="P566" s="10" t="s">
        <v>1178</v>
      </c>
      <c r="Q566" s="296">
        <v>153500</v>
      </c>
      <c r="R566" s="241">
        <v>0</v>
      </c>
      <c r="S566" s="10">
        <v>0</v>
      </c>
    </row>
    <row r="567" spans="2:19" ht="46.5" customHeight="1">
      <c r="B567" s="14" t="s">
        <v>1675</v>
      </c>
      <c r="C567" s="10" t="s">
        <v>18</v>
      </c>
      <c r="D567" s="10" t="s">
        <v>101</v>
      </c>
      <c r="E567" s="8" t="s">
        <v>654</v>
      </c>
      <c r="F567" s="8" t="s">
        <v>655</v>
      </c>
      <c r="G567" s="8" t="s">
        <v>309</v>
      </c>
      <c r="H567" s="296">
        <v>25000</v>
      </c>
      <c r="I567" s="8" t="s">
        <v>105</v>
      </c>
      <c r="J567" s="10" t="s">
        <v>24</v>
      </c>
      <c r="K567" s="246">
        <v>44986</v>
      </c>
      <c r="L567" s="314">
        <v>45016</v>
      </c>
      <c r="M567" s="14" t="s">
        <v>26</v>
      </c>
      <c r="N567" s="315" t="s">
        <v>106</v>
      </c>
      <c r="O567" s="273"/>
      <c r="P567" s="10" t="s">
        <v>1175</v>
      </c>
      <c r="Q567" s="296">
        <v>25000</v>
      </c>
      <c r="R567" s="241">
        <v>0</v>
      </c>
      <c r="S567" s="10">
        <v>0</v>
      </c>
    </row>
    <row r="568" spans="2:19" ht="46.5" customHeight="1">
      <c r="B568" s="14" t="s">
        <v>1676</v>
      </c>
      <c r="C568" s="10" t="s">
        <v>18</v>
      </c>
      <c r="D568" s="10" t="s">
        <v>101</v>
      </c>
      <c r="E568" s="8" t="s">
        <v>659</v>
      </c>
      <c r="F568" s="8" t="s">
        <v>660</v>
      </c>
      <c r="G568" s="8" t="s">
        <v>104</v>
      </c>
      <c r="H568" s="296">
        <v>4000</v>
      </c>
      <c r="I568" s="8" t="s">
        <v>105</v>
      </c>
      <c r="J568" s="10" t="s">
        <v>24</v>
      </c>
      <c r="K568" s="246">
        <v>45077</v>
      </c>
      <c r="L568" s="314">
        <v>45107</v>
      </c>
      <c r="M568" s="14" t="s">
        <v>26</v>
      </c>
      <c r="N568" s="315" t="s">
        <v>295</v>
      </c>
      <c r="O568" s="273"/>
      <c r="P568" s="10" t="s">
        <v>1178</v>
      </c>
      <c r="Q568" s="296">
        <v>4000</v>
      </c>
      <c r="R568" s="241">
        <v>0</v>
      </c>
      <c r="S568" s="10">
        <v>0</v>
      </c>
    </row>
    <row r="569" spans="2:19" ht="46.5" customHeight="1">
      <c r="B569" s="14" t="s">
        <v>1677</v>
      </c>
      <c r="C569" s="10" t="s">
        <v>18</v>
      </c>
      <c r="D569" s="10" t="s">
        <v>101</v>
      </c>
      <c r="E569" s="8" t="s">
        <v>690</v>
      </c>
      <c r="F569" s="8" t="s">
        <v>691</v>
      </c>
      <c r="G569" s="8" t="s">
        <v>437</v>
      </c>
      <c r="H569" s="296">
        <v>8500</v>
      </c>
      <c r="I569" s="8" t="s">
        <v>105</v>
      </c>
      <c r="J569" s="10" t="s">
        <v>24</v>
      </c>
      <c r="K569" s="246">
        <v>45077</v>
      </c>
      <c r="L569" s="314">
        <v>45107</v>
      </c>
      <c r="M569" s="14" t="s">
        <v>26</v>
      </c>
      <c r="N569" s="315" t="s">
        <v>295</v>
      </c>
      <c r="O569" s="273"/>
      <c r="P569" s="10" t="s">
        <v>1178</v>
      </c>
      <c r="Q569" s="296">
        <v>8500</v>
      </c>
      <c r="R569" s="241">
        <v>0</v>
      </c>
      <c r="S569" s="10">
        <v>0</v>
      </c>
    </row>
    <row r="570" spans="2:19" ht="46.5" customHeight="1">
      <c r="B570" s="14" t="s">
        <v>1678</v>
      </c>
      <c r="C570" s="10" t="s">
        <v>18</v>
      </c>
      <c r="D570" s="10" t="s">
        <v>101</v>
      </c>
      <c r="E570" s="8" t="s">
        <v>733</v>
      </c>
      <c r="F570" s="8" t="s">
        <v>734</v>
      </c>
      <c r="G570" s="8" t="s">
        <v>437</v>
      </c>
      <c r="H570" s="296">
        <v>13700</v>
      </c>
      <c r="I570" s="8" t="s">
        <v>105</v>
      </c>
      <c r="J570" s="10" t="s">
        <v>24</v>
      </c>
      <c r="K570" s="246">
        <v>45077</v>
      </c>
      <c r="L570" s="314">
        <v>45107</v>
      </c>
      <c r="M570" s="14" t="s">
        <v>26</v>
      </c>
      <c r="N570" s="315" t="s">
        <v>295</v>
      </c>
      <c r="O570" s="273" t="s">
        <v>735</v>
      </c>
      <c r="P570" s="10" t="s">
        <v>1178</v>
      </c>
      <c r="Q570" s="296">
        <v>13700</v>
      </c>
      <c r="R570" s="241">
        <v>0</v>
      </c>
      <c r="S570" s="10">
        <v>0</v>
      </c>
    </row>
    <row r="571" spans="2:19" ht="46.5" customHeight="1">
      <c r="B571" s="14" t="s">
        <v>1679</v>
      </c>
      <c r="C571" s="10" t="s">
        <v>18</v>
      </c>
      <c r="D571" s="10" t="s">
        <v>101</v>
      </c>
      <c r="E571" s="8" t="s">
        <v>736</v>
      </c>
      <c r="F571" s="8" t="s">
        <v>734</v>
      </c>
      <c r="G571" s="8" t="s">
        <v>104</v>
      </c>
      <c r="H571" s="296">
        <v>11500</v>
      </c>
      <c r="I571" s="8" t="s">
        <v>105</v>
      </c>
      <c r="J571" s="10" t="s">
        <v>24</v>
      </c>
      <c r="K571" s="246">
        <v>45077</v>
      </c>
      <c r="L571" s="314">
        <v>45107</v>
      </c>
      <c r="M571" s="14" t="s">
        <v>26</v>
      </c>
      <c r="N571" s="315" t="s">
        <v>295</v>
      </c>
      <c r="O571" s="273" t="s">
        <v>735</v>
      </c>
      <c r="P571" s="10" t="s">
        <v>1178</v>
      </c>
      <c r="Q571" s="296">
        <v>11500</v>
      </c>
      <c r="R571" s="241">
        <v>0</v>
      </c>
      <c r="S571" s="10">
        <v>0</v>
      </c>
    </row>
    <row r="572" spans="2:19" ht="46.5" customHeight="1">
      <c r="B572" s="14" t="s">
        <v>1680</v>
      </c>
      <c r="C572" s="10" t="s">
        <v>18</v>
      </c>
      <c r="D572" s="10" t="s">
        <v>101</v>
      </c>
      <c r="E572" s="8" t="s">
        <v>756</v>
      </c>
      <c r="F572" s="8" t="s">
        <v>757</v>
      </c>
      <c r="G572" s="8" t="s">
        <v>104</v>
      </c>
      <c r="H572" s="296">
        <v>5000</v>
      </c>
      <c r="I572" s="8" t="s">
        <v>105</v>
      </c>
      <c r="J572" s="10" t="s">
        <v>24</v>
      </c>
      <c r="K572" s="246">
        <v>44986</v>
      </c>
      <c r="L572" s="320">
        <v>45016</v>
      </c>
      <c r="M572" s="14" t="s">
        <v>26</v>
      </c>
      <c r="N572" s="315" t="s">
        <v>106</v>
      </c>
      <c r="O572" s="273"/>
      <c r="P572" s="10" t="s">
        <v>1178</v>
      </c>
      <c r="Q572" s="296">
        <v>5000</v>
      </c>
      <c r="R572" s="241">
        <v>0</v>
      </c>
      <c r="S572" s="249">
        <v>0</v>
      </c>
    </row>
    <row r="573" spans="2:19" ht="46.5" customHeight="1">
      <c r="B573" s="14" t="s">
        <v>1681</v>
      </c>
      <c r="C573" s="10" t="s">
        <v>18</v>
      </c>
      <c r="D573" s="10" t="s">
        <v>101</v>
      </c>
      <c r="E573" s="8" t="s">
        <v>862</v>
      </c>
      <c r="F573" s="8" t="s">
        <v>863</v>
      </c>
      <c r="G573" s="8" t="s">
        <v>22</v>
      </c>
      <c r="H573" s="296">
        <v>75000</v>
      </c>
      <c r="I573" s="8" t="s">
        <v>105</v>
      </c>
      <c r="J573" s="10" t="s">
        <v>24</v>
      </c>
      <c r="K573" s="246">
        <v>45230</v>
      </c>
      <c r="L573" s="314">
        <v>45260</v>
      </c>
      <c r="M573" s="14" t="s">
        <v>26</v>
      </c>
      <c r="N573" s="315" t="s">
        <v>285</v>
      </c>
      <c r="O573" s="273" t="s">
        <v>864</v>
      </c>
      <c r="P573" s="10" t="s">
        <v>1170</v>
      </c>
      <c r="Q573" s="296">
        <v>75000</v>
      </c>
      <c r="R573" s="241">
        <v>0</v>
      </c>
      <c r="S573" s="326">
        <v>0</v>
      </c>
    </row>
    <row r="574" spans="2:19" ht="46.5" customHeight="1">
      <c r="B574" s="14" t="s">
        <v>1682</v>
      </c>
      <c r="C574" s="10" t="s">
        <v>18</v>
      </c>
      <c r="D574" s="10" t="s">
        <v>101</v>
      </c>
      <c r="E574" s="8" t="s">
        <v>865</v>
      </c>
      <c r="F574" s="8" t="s">
        <v>866</v>
      </c>
      <c r="G574" s="8" t="s">
        <v>22</v>
      </c>
      <c r="H574" s="296">
        <v>35000</v>
      </c>
      <c r="I574" s="8" t="s">
        <v>105</v>
      </c>
      <c r="J574" s="10" t="s">
        <v>24</v>
      </c>
      <c r="K574" s="246">
        <v>45230</v>
      </c>
      <c r="L574" s="314">
        <v>45260</v>
      </c>
      <c r="M574" s="14" t="s">
        <v>26</v>
      </c>
      <c r="N574" s="315" t="s">
        <v>285</v>
      </c>
      <c r="O574" s="273" t="s">
        <v>864</v>
      </c>
      <c r="P574" s="10" t="s">
        <v>1170</v>
      </c>
      <c r="Q574" s="296">
        <v>35000</v>
      </c>
      <c r="R574" s="241">
        <v>0</v>
      </c>
      <c r="S574" s="326">
        <v>0</v>
      </c>
    </row>
    <row r="575" spans="2:19" ht="46.5" customHeight="1">
      <c r="B575" s="14" t="s">
        <v>1683</v>
      </c>
      <c r="C575" s="10" t="s">
        <v>18</v>
      </c>
      <c r="D575" s="10" t="s">
        <v>101</v>
      </c>
      <c r="E575" s="8" t="s">
        <v>867</v>
      </c>
      <c r="F575" s="8" t="s">
        <v>868</v>
      </c>
      <c r="G575" s="8" t="s">
        <v>22</v>
      </c>
      <c r="H575" s="296">
        <v>25000</v>
      </c>
      <c r="I575" s="8" t="s">
        <v>105</v>
      </c>
      <c r="J575" s="10" t="s">
        <v>24</v>
      </c>
      <c r="K575" s="246">
        <v>45230</v>
      </c>
      <c r="L575" s="314">
        <v>45260</v>
      </c>
      <c r="M575" s="14" t="s">
        <v>26</v>
      </c>
      <c r="N575" s="315" t="s">
        <v>285</v>
      </c>
      <c r="O575" s="273" t="s">
        <v>864</v>
      </c>
      <c r="P575" s="10" t="s">
        <v>1170</v>
      </c>
      <c r="Q575" s="296">
        <v>25000</v>
      </c>
      <c r="R575" s="241">
        <v>0</v>
      </c>
      <c r="S575" s="326">
        <v>0</v>
      </c>
    </row>
    <row r="576" spans="2:19" ht="46.5" customHeight="1">
      <c r="B576" s="14" t="s">
        <v>1684</v>
      </c>
      <c r="C576" s="10" t="s">
        <v>18</v>
      </c>
      <c r="D576" s="10" t="s">
        <v>101</v>
      </c>
      <c r="E576" s="8" t="s">
        <v>869</v>
      </c>
      <c r="F576" s="284" t="s">
        <v>870</v>
      </c>
      <c r="G576" s="8" t="s">
        <v>22</v>
      </c>
      <c r="H576" s="296">
        <v>30000</v>
      </c>
      <c r="I576" s="8" t="s">
        <v>105</v>
      </c>
      <c r="J576" s="10" t="s">
        <v>24</v>
      </c>
      <c r="K576" s="246">
        <v>45230</v>
      </c>
      <c r="L576" s="314">
        <v>45260</v>
      </c>
      <c r="M576" s="14" t="s">
        <v>26</v>
      </c>
      <c r="N576" s="315" t="s">
        <v>285</v>
      </c>
      <c r="O576" s="273" t="s">
        <v>864</v>
      </c>
      <c r="P576" s="10" t="s">
        <v>1170</v>
      </c>
      <c r="Q576" s="296">
        <v>30000</v>
      </c>
      <c r="R576" s="241">
        <v>0</v>
      </c>
      <c r="S576" s="326">
        <v>0</v>
      </c>
    </row>
    <row r="577" spans="2:19" ht="46.5" customHeight="1">
      <c r="B577" s="14" t="s">
        <v>1685</v>
      </c>
      <c r="C577" s="10" t="s">
        <v>18</v>
      </c>
      <c r="D577" s="10" t="s">
        <v>101</v>
      </c>
      <c r="E577" s="8" t="s">
        <v>871</v>
      </c>
      <c r="F577" s="8" t="s">
        <v>872</v>
      </c>
      <c r="G577" s="8" t="s">
        <v>22</v>
      </c>
      <c r="H577" s="296">
        <v>50000</v>
      </c>
      <c r="I577" s="8" t="s">
        <v>105</v>
      </c>
      <c r="J577" s="10" t="s">
        <v>24</v>
      </c>
      <c r="K577" s="246">
        <v>45169</v>
      </c>
      <c r="L577" s="314">
        <v>45199</v>
      </c>
      <c r="M577" s="14" t="s">
        <v>26</v>
      </c>
      <c r="N577" s="315" t="s">
        <v>285</v>
      </c>
      <c r="O577" s="273"/>
      <c r="P577" s="10" t="s">
        <v>1170</v>
      </c>
      <c r="Q577" s="296">
        <v>50000</v>
      </c>
      <c r="R577" s="241">
        <v>0</v>
      </c>
      <c r="S577" s="10">
        <v>0</v>
      </c>
    </row>
    <row r="578" spans="2:19" ht="46.5" customHeight="1">
      <c r="B578" s="14" t="s">
        <v>1686</v>
      </c>
      <c r="C578" s="10" t="s">
        <v>18</v>
      </c>
      <c r="D578" s="10" t="s">
        <v>101</v>
      </c>
      <c r="E578" s="8" t="s">
        <v>875</v>
      </c>
      <c r="F578" s="8" t="s">
        <v>874</v>
      </c>
      <c r="G578" s="8" t="s">
        <v>22</v>
      </c>
      <c r="H578" s="296">
        <v>10000</v>
      </c>
      <c r="I578" s="8" t="s">
        <v>105</v>
      </c>
      <c r="J578" s="10" t="s">
        <v>24</v>
      </c>
      <c r="K578" s="246">
        <v>45230</v>
      </c>
      <c r="L578" s="314">
        <v>45260</v>
      </c>
      <c r="M578" s="14" t="s">
        <v>26</v>
      </c>
      <c r="N578" s="315" t="s">
        <v>285</v>
      </c>
      <c r="O578" s="273" t="s">
        <v>864</v>
      </c>
      <c r="P578" s="10" t="s">
        <v>1170</v>
      </c>
      <c r="Q578" s="296">
        <v>10000</v>
      </c>
      <c r="R578" s="241">
        <v>0</v>
      </c>
      <c r="S578" s="326">
        <v>0</v>
      </c>
    </row>
    <row r="579" spans="2:19" ht="36" customHeight="1">
      <c r="B579" s="14"/>
      <c r="C579" s="10"/>
      <c r="D579" s="10"/>
      <c r="E579" s="273" t="s">
        <v>1691</v>
      </c>
      <c r="F579" s="8"/>
      <c r="G579" s="8"/>
      <c r="H579" s="366">
        <f>SUM(H543:H578)</f>
        <v>1627600</v>
      </c>
      <c r="I579" s="8"/>
      <c r="J579" s="10"/>
      <c r="K579" s="246"/>
      <c r="L579" s="314"/>
      <c r="M579" s="14"/>
      <c r="N579" s="315"/>
      <c r="O579" s="273"/>
      <c r="P579" s="10"/>
      <c r="Q579" s="366">
        <f>SUM(Q543:Q578)</f>
        <v>1627600</v>
      </c>
      <c r="R579" s="21">
        <f>SUM(R543:R578)</f>
        <v>0</v>
      </c>
      <c r="S579" s="367">
        <f>SUM(S543:S578)</f>
        <v>0</v>
      </c>
    </row>
    <row r="580" spans="2:19" ht="36" customHeight="1">
      <c r="B580" s="36"/>
      <c r="C580" s="33"/>
      <c r="D580" s="33"/>
      <c r="E580" s="20"/>
      <c r="F580" s="32"/>
      <c r="G580" s="32"/>
      <c r="H580" s="368"/>
      <c r="I580" s="32"/>
      <c r="J580" s="33"/>
      <c r="K580" s="353"/>
      <c r="L580" s="369"/>
      <c r="M580" s="36"/>
      <c r="N580" s="370"/>
      <c r="O580" s="20"/>
      <c r="P580" s="33"/>
      <c r="Q580" s="368"/>
      <c r="R580" s="38"/>
      <c r="S580" s="371"/>
    </row>
    <row r="581" spans="2:19" ht="35.25" customHeight="1">
      <c r="B581" s="325" t="s">
        <v>1711</v>
      </c>
      <c r="D581" s="29"/>
      <c r="E581" s="29" t="s">
        <v>1693</v>
      </c>
      <c r="F581" s="32"/>
      <c r="G581" s="32"/>
      <c r="H581" s="372"/>
      <c r="I581" s="32"/>
      <c r="J581" s="33"/>
      <c r="K581" s="353"/>
      <c r="L581" s="369"/>
      <c r="M581" s="36"/>
      <c r="N581" s="370"/>
      <c r="O581" s="20"/>
      <c r="P581" s="33"/>
      <c r="Q581" s="372"/>
      <c r="R581" s="40"/>
      <c r="S581" s="373"/>
    </row>
    <row r="582" spans="2:19" ht="46.5" customHeight="1">
      <c r="B582" s="14" t="s">
        <v>1686</v>
      </c>
      <c r="C582" s="10" t="s">
        <v>876</v>
      </c>
      <c r="D582" s="10" t="s">
        <v>101</v>
      </c>
      <c r="E582" s="8" t="s">
        <v>1055</v>
      </c>
      <c r="F582" s="8" t="s">
        <v>1056</v>
      </c>
      <c r="G582" s="8" t="s">
        <v>22</v>
      </c>
      <c r="H582" s="296">
        <v>60000</v>
      </c>
      <c r="I582" s="8" t="s">
        <v>105</v>
      </c>
      <c r="J582" s="10" t="s">
        <v>24</v>
      </c>
      <c r="K582" s="246">
        <v>45230</v>
      </c>
      <c r="L582" s="314">
        <v>45260</v>
      </c>
      <c r="M582" s="14" t="s">
        <v>26</v>
      </c>
      <c r="N582" s="315" t="s">
        <v>285</v>
      </c>
      <c r="O582" s="273"/>
      <c r="P582" s="10" t="s">
        <v>1170</v>
      </c>
      <c r="Q582" s="296">
        <v>60000</v>
      </c>
      <c r="R582" s="241">
        <v>0</v>
      </c>
      <c r="S582" s="326">
        <v>0</v>
      </c>
    </row>
    <row r="583" spans="2:19" ht="30.75" customHeight="1">
      <c r="B583" s="207"/>
      <c r="C583" s="207"/>
      <c r="D583" s="207"/>
      <c r="E583" s="276" t="s">
        <v>1694</v>
      </c>
      <c r="F583" s="207"/>
      <c r="G583" s="207"/>
      <c r="H583" s="208">
        <f>SUM(H582)</f>
        <v>60000</v>
      </c>
      <c r="I583" s="207"/>
      <c r="J583" s="207"/>
      <c r="K583" s="207"/>
      <c r="L583" s="207"/>
      <c r="M583" s="207"/>
      <c r="N583" s="207"/>
      <c r="O583" s="207"/>
      <c r="P583" s="207"/>
      <c r="Q583" s="208">
        <f>SUM(Q582)</f>
        <v>60000</v>
      </c>
      <c r="R583" s="208">
        <f>SUM(R582)</f>
        <v>0</v>
      </c>
      <c r="S583" s="327">
        <f>SUM(S582)</f>
        <v>0</v>
      </c>
    </row>
    <row r="584" spans="2:19" ht="30.75" customHeight="1">
      <c r="B584" s="277"/>
      <c r="C584" s="277"/>
      <c r="D584" s="277"/>
      <c r="E584" s="278"/>
      <c r="F584" s="277"/>
      <c r="G584" s="277"/>
      <c r="H584" s="279"/>
      <c r="I584" s="277"/>
      <c r="J584" s="277"/>
      <c r="K584" s="277"/>
      <c r="L584" s="277"/>
      <c r="M584" s="277"/>
      <c r="N584" s="277"/>
      <c r="O584" s="277"/>
      <c r="P584" s="277"/>
      <c r="Q584" s="279"/>
      <c r="R584" s="279"/>
      <c r="S584" s="328"/>
    </row>
    <row r="585" spans="2:19" ht="18.75" customHeight="1">
      <c r="E585" s="170" t="s">
        <v>1914</v>
      </c>
      <c r="K585" s="170" t="s">
        <v>1849</v>
      </c>
      <c r="R585" s="170" t="s">
        <v>1837</v>
      </c>
    </row>
    <row r="586" spans="2:19" ht="18.75" customHeight="1">
      <c r="E586" s="170" t="s">
        <v>1823</v>
      </c>
      <c r="G586" s="20"/>
      <c r="H586" s="374"/>
      <c r="K586" s="170" t="s">
        <v>1836</v>
      </c>
      <c r="R586" s="170" t="s">
        <v>1822</v>
      </c>
    </row>
    <row r="587" spans="2:19" ht="18.75" customHeight="1">
      <c r="G587" s="20"/>
      <c r="H587" s="374"/>
    </row>
    <row r="588" spans="2:19" ht="18.75" customHeight="1">
      <c r="E588" s="375" t="s">
        <v>1712</v>
      </c>
      <c r="F588" s="376"/>
      <c r="G588" s="20"/>
      <c r="H588" s="374"/>
    </row>
    <row r="589" spans="2:19" ht="18.75" customHeight="1">
      <c r="E589" s="377" t="s">
        <v>1688</v>
      </c>
      <c r="F589" s="378">
        <f>F591+F592+F593</f>
        <v>202085476.31999999</v>
      </c>
      <c r="G589" s="379"/>
      <c r="H589" s="374"/>
    </row>
    <row r="590" spans="2:19" ht="18.75" customHeight="1">
      <c r="E590" s="380" t="s">
        <v>1713</v>
      </c>
      <c r="F590" s="381"/>
    </row>
    <row r="591" spans="2:19" ht="18.75" customHeight="1">
      <c r="E591" s="377" t="s">
        <v>1714</v>
      </c>
      <c r="F591" s="382">
        <f>H104</f>
        <v>67513496.320000008</v>
      </c>
    </row>
    <row r="592" spans="2:19" ht="18.75" customHeight="1">
      <c r="E592" s="377" t="s">
        <v>1715</v>
      </c>
      <c r="F592" s="382">
        <f>H166</f>
        <v>108786968.89</v>
      </c>
    </row>
    <row r="593" spans="5:6" ht="18.75" customHeight="1">
      <c r="E593" s="377" t="s">
        <v>1716</v>
      </c>
      <c r="F593" s="382">
        <f>H180</f>
        <v>25785011.109999999</v>
      </c>
    </row>
    <row r="594" spans="5:6" ht="18.75" customHeight="1">
      <c r="E594" s="380"/>
      <c r="F594" s="381"/>
    </row>
    <row r="595" spans="5:6" ht="18.75" customHeight="1">
      <c r="E595" s="377" t="s">
        <v>1699</v>
      </c>
      <c r="F595" s="378">
        <f>F597+F598+F599</f>
        <v>281302366</v>
      </c>
    </row>
    <row r="596" spans="5:6" ht="18.75" customHeight="1">
      <c r="E596" s="380" t="s">
        <v>1713</v>
      </c>
      <c r="F596" s="381"/>
    </row>
    <row r="597" spans="5:6" ht="18.75" customHeight="1">
      <c r="E597" s="377" t="s">
        <v>1714</v>
      </c>
      <c r="F597" s="382">
        <f>H210</f>
        <v>40755199</v>
      </c>
    </row>
    <row r="598" spans="5:6" ht="18.75" customHeight="1">
      <c r="E598" s="377" t="s">
        <v>1715</v>
      </c>
      <c r="F598" s="382">
        <f>H214</f>
        <v>2183500</v>
      </c>
    </row>
    <row r="599" spans="5:6" ht="18.75" customHeight="1">
      <c r="E599" s="377" t="s">
        <v>1716</v>
      </c>
      <c r="F599" s="382">
        <f>H221</f>
        <v>238363667</v>
      </c>
    </row>
    <row r="600" spans="5:6" ht="18.75" customHeight="1">
      <c r="E600" s="380"/>
      <c r="F600" s="381"/>
    </row>
    <row r="601" spans="5:6" ht="18.75" customHeight="1">
      <c r="E601" s="380"/>
      <c r="F601" s="381"/>
    </row>
    <row r="602" spans="5:6" ht="18.75" customHeight="1">
      <c r="E602" s="375" t="s">
        <v>1717</v>
      </c>
      <c r="F602" s="381"/>
    </row>
    <row r="603" spans="5:6" ht="18.75" customHeight="1">
      <c r="E603" s="383" t="s">
        <v>1688</v>
      </c>
      <c r="F603" s="378">
        <f>F605+F606+F607</f>
        <v>15190822.455</v>
      </c>
    </row>
    <row r="604" spans="5:6" ht="18.75" customHeight="1">
      <c r="E604" s="384" t="s">
        <v>1713</v>
      </c>
      <c r="F604" s="381"/>
    </row>
    <row r="605" spans="5:6" ht="18.75" customHeight="1">
      <c r="E605" s="383" t="s">
        <v>1714</v>
      </c>
      <c r="F605" s="382">
        <f>H449</f>
        <v>8349138.4550000001</v>
      </c>
    </row>
    <row r="606" spans="5:6" ht="18.75" customHeight="1">
      <c r="E606" s="383" t="s">
        <v>1715</v>
      </c>
      <c r="F606" s="382">
        <f>H527</f>
        <v>4458684</v>
      </c>
    </row>
    <row r="607" spans="5:6" ht="18.75" customHeight="1">
      <c r="E607" s="383" t="s">
        <v>1716</v>
      </c>
      <c r="F607" s="382">
        <f>H538</f>
        <v>2383000</v>
      </c>
    </row>
    <row r="608" spans="5:6" ht="18.75" customHeight="1">
      <c r="E608" s="384"/>
      <c r="F608" s="381"/>
    </row>
    <row r="609" spans="5:8" ht="18.75" customHeight="1">
      <c r="E609" s="383" t="s">
        <v>1699</v>
      </c>
      <c r="F609" s="378">
        <f>F611+F612+F613</f>
        <v>1687600</v>
      </c>
    </row>
    <row r="610" spans="5:8" ht="18.75" customHeight="1">
      <c r="E610" s="384" t="s">
        <v>1713</v>
      </c>
      <c r="F610" s="381"/>
    </row>
    <row r="611" spans="5:8" ht="18.75" customHeight="1">
      <c r="E611" s="383" t="s">
        <v>1714</v>
      </c>
      <c r="F611" s="382">
        <f>H579</f>
        <v>1627600</v>
      </c>
    </row>
    <row r="612" spans="5:8" ht="18.75" customHeight="1">
      <c r="E612" s="383" t="s">
        <v>1715</v>
      </c>
      <c r="F612" s="382">
        <f>H583</f>
        <v>60000</v>
      </c>
    </row>
    <row r="613" spans="5:8" ht="18.75" customHeight="1">
      <c r="E613" s="383" t="s">
        <v>1716</v>
      </c>
      <c r="F613" s="382">
        <v>0</v>
      </c>
    </row>
    <row r="614" spans="5:8" ht="18.75" customHeight="1">
      <c r="E614" s="380"/>
      <c r="F614" s="381"/>
    </row>
    <row r="615" spans="5:8" ht="18.75" customHeight="1">
      <c r="E615" s="385" t="s">
        <v>1718</v>
      </c>
      <c r="F615" s="386">
        <f>F589+F595</f>
        <v>483387842.31999999</v>
      </c>
    </row>
    <row r="616" spans="5:8" ht="18.75" customHeight="1">
      <c r="E616" s="385" t="s">
        <v>1719</v>
      </c>
      <c r="F616" s="386">
        <f>F603+F609</f>
        <v>16878422.454999998</v>
      </c>
    </row>
    <row r="617" spans="5:8" ht="18.75" customHeight="1">
      <c r="E617" s="385" t="s">
        <v>1720</v>
      </c>
      <c r="F617" s="386">
        <f>F615+F616</f>
        <v>500266264.77499998</v>
      </c>
      <c r="H617" s="310"/>
    </row>
    <row r="618" spans="5:8" ht="18.75" customHeight="1">
      <c r="E618" s="380" t="s">
        <v>1721</v>
      </c>
      <c r="F618" s="381"/>
    </row>
    <row r="619" spans="5:8" ht="18.75" customHeight="1">
      <c r="E619" s="380"/>
      <c r="F619" s="381"/>
    </row>
    <row r="620" spans="5:8" ht="18.75" customHeight="1">
      <c r="E620" s="377" t="s">
        <v>1722</v>
      </c>
      <c r="F620" s="378">
        <f>F589+F603</f>
        <v>217276298.77500001</v>
      </c>
    </row>
    <row r="621" spans="5:8" ht="18.75" customHeight="1">
      <c r="E621" s="377" t="s">
        <v>1723</v>
      </c>
      <c r="F621" s="378">
        <f>F595+F609</f>
        <v>282989966</v>
      </c>
    </row>
    <row r="622" spans="5:8" ht="46.5" customHeight="1">
      <c r="F622" s="310"/>
    </row>
    <row r="623" spans="5:8" ht="29.25" customHeight="1"/>
    <row r="625" spans="5:6" ht="24.75" customHeight="1">
      <c r="E625" s="44"/>
      <c r="F625" s="202"/>
    </row>
    <row r="626" spans="5:6" ht="18" customHeight="1">
      <c r="E626" s="48"/>
      <c r="F626" s="202"/>
    </row>
    <row r="627" spans="5:6" ht="26.25" customHeight="1">
      <c r="E627" s="48"/>
      <c r="F627" s="202"/>
    </row>
    <row r="628" spans="5:6" ht="21" customHeight="1">
      <c r="E628" s="48"/>
      <c r="F628" s="202"/>
    </row>
    <row r="629" spans="5:6" ht="18" customHeight="1">
      <c r="E629" s="48"/>
      <c r="F629" s="202"/>
    </row>
  </sheetData>
  <mergeCells count="1">
    <mergeCell ref="E226:F226"/>
  </mergeCells>
  <pageMargins left="0.55118110236220474" right="0.43307086614173229" top="0.74803149606299213" bottom="0.74803149606299213" header="0.31496062992125984" footer="0.31496062992125984"/>
  <pageSetup paperSize="9" scale="63" orientation="landscape"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dimension ref="B2:Q64"/>
  <sheetViews>
    <sheetView topLeftCell="A6" workbookViewId="0">
      <pane ySplit="1875" topLeftCell="A43" activePane="bottomLeft"/>
      <selection activeCell="A6" sqref="A1:XFD1048576"/>
      <selection pane="bottomLeft" activeCell="P49" sqref="P49"/>
    </sheetView>
  </sheetViews>
  <sheetFormatPr defaultRowHeight="15"/>
  <cols>
    <col min="1" max="3" width="9.140625" style="170"/>
    <col min="4" max="4" width="45.5703125" style="170" customWidth="1"/>
    <col min="5" max="5" width="13.28515625" style="170" customWidth="1"/>
    <col min="6" max="6" width="16.7109375" style="170" customWidth="1"/>
    <col min="7" max="10" width="9.140625" style="170"/>
    <col min="11" max="12" width="10.140625" style="170" customWidth="1"/>
    <col min="13" max="13" width="9.140625" style="170"/>
    <col min="14" max="14" width="16.5703125" style="170" customWidth="1"/>
    <col min="15" max="16" width="15.42578125" style="170" bestFit="1" customWidth="1"/>
    <col min="17" max="17" width="15.42578125" style="170" hidden="1" customWidth="1"/>
    <col min="18" max="16384" width="9.140625" style="170"/>
  </cols>
  <sheetData>
    <row r="2" spans="2:17">
      <c r="B2" s="87" t="s">
        <v>1746</v>
      </c>
      <c r="C2" s="87"/>
      <c r="D2" s="88" t="s">
        <v>1747</v>
      </c>
      <c r="E2" s="87"/>
      <c r="F2" s="87"/>
      <c r="G2" s="87"/>
      <c r="H2" s="87"/>
      <c r="I2" s="87"/>
      <c r="J2" s="87"/>
      <c r="K2" s="87"/>
      <c r="L2" s="87"/>
      <c r="M2" s="87"/>
      <c r="N2" s="87"/>
      <c r="O2" s="87"/>
      <c r="P2" s="87"/>
      <c r="Q2" s="87"/>
    </row>
    <row r="3" spans="2:17">
      <c r="B3" s="87"/>
      <c r="C3" s="87"/>
      <c r="D3" s="89" t="s">
        <v>1748</v>
      </c>
      <c r="E3" s="87"/>
      <c r="F3" s="87"/>
      <c r="G3" s="87"/>
      <c r="H3" s="87"/>
      <c r="I3" s="87"/>
      <c r="J3" s="87"/>
      <c r="K3" s="87"/>
      <c r="L3" s="87"/>
      <c r="M3" s="87"/>
      <c r="N3" s="87"/>
      <c r="O3" s="87"/>
      <c r="P3" s="87"/>
      <c r="Q3" s="87"/>
    </row>
    <row r="4" spans="2:17">
      <c r="B4" s="87"/>
      <c r="C4" s="87"/>
      <c r="D4" s="87"/>
      <c r="E4" s="87"/>
      <c r="F4" s="87"/>
      <c r="G4" s="87"/>
      <c r="H4" s="87"/>
      <c r="I4" s="87"/>
      <c r="J4" s="87"/>
      <c r="K4" s="87"/>
      <c r="L4" s="87"/>
      <c r="M4" s="87"/>
      <c r="N4" s="87"/>
      <c r="O4" s="87"/>
      <c r="P4" s="87"/>
      <c r="Q4" s="87"/>
    </row>
    <row r="5" spans="2:17">
      <c r="B5" s="87"/>
      <c r="C5" s="87"/>
      <c r="D5" s="87"/>
      <c r="E5" s="87"/>
      <c r="F5" s="87"/>
      <c r="G5" s="87"/>
      <c r="H5" s="87"/>
      <c r="I5" s="87"/>
      <c r="J5" s="87"/>
      <c r="K5" s="87"/>
      <c r="L5" s="87"/>
      <c r="M5" s="87"/>
      <c r="N5" s="87"/>
      <c r="O5" s="87"/>
      <c r="P5" s="87"/>
      <c r="Q5" s="87"/>
    </row>
    <row r="6" spans="2:17" ht="67.5">
      <c r="B6" s="90" t="s">
        <v>1749</v>
      </c>
      <c r="C6" s="90"/>
      <c r="D6" s="90" t="s">
        <v>1750</v>
      </c>
      <c r="E6" s="9" t="s">
        <v>4</v>
      </c>
      <c r="F6" s="91" t="s">
        <v>1751</v>
      </c>
      <c r="G6" s="91" t="s">
        <v>5</v>
      </c>
      <c r="H6" s="92" t="s">
        <v>7</v>
      </c>
      <c r="I6" s="90" t="s">
        <v>8</v>
      </c>
      <c r="J6" s="93" t="s">
        <v>9</v>
      </c>
      <c r="K6" s="90" t="s">
        <v>10</v>
      </c>
      <c r="L6" s="94" t="s">
        <v>1752</v>
      </c>
      <c r="M6" s="90" t="s">
        <v>1753</v>
      </c>
      <c r="N6" s="95" t="s">
        <v>1754</v>
      </c>
      <c r="O6" s="3" t="s">
        <v>15</v>
      </c>
      <c r="P6" s="3" t="s">
        <v>16</v>
      </c>
      <c r="Q6" s="87"/>
    </row>
    <row r="7" spans="2:17">
      <c r="B7" s="96" t="s">
        <v>1755</v>
      </c>
      <c r="C7" s="97"/>
      <c r="D7" s="98" t="s">
        <v>1756</v>
      </c>
      <c r="E7" s="99"/>
      <c r="F7" s="100"/>
      <c r="G7" s="100"/>
      <c r="H7" s="101"/>
      <c r="I7" s="102"/>
      <c r="J7" s="103"/>
      <c r="K7" s="104"/>
      <c r="L7" s="105"/>
      <c r="M7" s="104"/>
      <c r="N7" s="106"/>
      <c r="O7" s="87"/>
      <c r="P7" s="87"/>
      <c r="Q7" s="87"/>
    </row>
    <row r="8" spans="2:17" ht="48.75" customHeight="1">
      <c r="B8" s="90">
        <v>1</v>
      </c>
      <c r="C8" s="389" t="s">
        <v>1832</v>
      </c>
      <c r="D8" s="390" t="s">
        <v>1757</v>
      </c>
      <c r="E8" s="391" t="s">
        <v>1758</v>
      </c>
      <c r="F8" s="392">
        <v>4840439725.2799997</v>
      </c>
      <c r="G8" s="393" t="s">
        <v>1759</v>
      </c>
      <c r="H8" s="9" t="s">
        <v>23</v>
      </c>
      <c r="I8" s="394" t="s">
        <v>1760</v>
      </c>
      <c r="J8" s="286"/>
      <c r="K8" s="263" t="s">
        <v>1761</v>
      </c>
      <c r="L8" s="8" t="s">
        <v>1762</v>
      </c>
      <c r="M8" s="389" t="s">
        <v>1763</v>
      </c>
      <c r="N8" s="395" t="s">
        <v>1764</v>
      </c>
      <c r="O8" s="396">
        <v>3196437996.7800002</v>
      </c>
      <c r="P8" s="396">
        <f>F8-O8</f>
        <v>1644001728.4999995</v>
      </c>
      <c r="Q8" s="87"/>
    </row>
    <row r="9" spans="2:17" ht="48" customHeight="1">
      <c r="B9" s="90">
        <v>2</v>
      </c>
      <c r="C9" s="389" t="s">
        <v>1832</v>
      </c>
      <c r="D9" s="390" t="s">
        <v>1765</v>
      </c>
      <c r="E9" s="391" t="s">
        <v>1766</v>
      </c>
      <c r="F9" s="392">
        <v>71954322.959999993</v>
      </c>
      <c r="G9" s="393" t="s">
        <v>1759</v>
      </c>
      <c r="H9" s="9" t="s">
        <v>23</v>
      </c>
      <c r="I9" s="394" t="s">
        <v>1760</v>
      </c>
      <c r="J9" s="286"/>
      <c r="K9" s="263" t="s">
        <v>1767</v>
      </c>
      <c r="L9" s="8" t="s">
        <v>1768</v>
      </c>
      <c r="M9" s="389" t="s">
        <v>1763</v>
      </c>
      <c r="N9" s="395" t="s">
        <v>1764</v>
      </c>
      <c r="O9" s="396">
        <v>20000000</v>
      </c>
      <c r="P9" s="396">
        <f>F9-O9</f>
        <v>51954322.959999993</v>
      </c>
      <c r="Q9" s="87"/>
    </row>
    <row r="10" spans="2:17" ht="47.25" customHeight="1">
      <c r="B10" s="90">
        <v>3</v>
      </c>
      <c r="C10" s="389" t="s">
        <v>1832</v>
      </c>
      <c r="D10" s="390" t="s">
        <v>1769</v>
      </c>
      <c r="E10" s="391" t="s">
        <v>1770</v>
      </c>
      <c r="F10" s="397">
        <v>134161460.36</v>
      </c>
      <c r="G10" s="393" t="s">
        <v>1759</v>
      </c>
      <c r="H10" s="9" t="s">
        <v>23</v>
      </c>
      <c r="I10" s="394" t="s">
        <v>1760</v>
      </c>
      <c r="J10" s="286"/>
      <c r="K10" s="263" t="s">
        <v>1767</v>
      </c>
      <c r="L10" s="8" t="s">
        <v>1768</v>
      </c>
      <c r="M10" s="389" t="s">
        <v>1763</v>
      </c>
      <c r="N10" s="395" t="s">
        <v>1764</v>
      </c>
      <c r="O10" s="396">
        <v>36200000</v>
      </c>
      <c r="P10" s="396">
        <f>F10-O10</f>
        <v>97961460.359999999</v>
      </c>
      <c r="Q10" s="87"/>
    </row>
    <row r="11" spans="2:17" ht="42.75" customHeight="1">
      <c r="B11" s="90">
        <v>4</v>
      </c>
      <c r="C11" s="389" t="s">
        <v>1832</v>
      </c>
      <c r="D11" s="390" t="s">
        <v>1771</v>
      </c>
      <c r="E11" s="391" t="s">
        <v>1772</v>
      </c>
      <c r="F11" s="397">
        <v>200000</v>
      </c>
      <c r="G11" s="393" t="s">
        <v>1759</v>
      </c>
      <c r="H11" s="9" t="s">
        <v>23</v>
      </c>
      <c r="I11" s="394" t="s">
        <v>1760</v>
      </c>
      <c r="J11" s="286"/>
      <c r="K11" s="263" t="s">
        <v>1773</v>
      </c>
      <c r="L11" s="8" t="s">
        <v>1773</v>
      </c>
      <c r="M11" s="389" t="s">
        <v>1763</v>
      </c>
      <c r="N11" s="395" t="s">
        <v>1764</v>
      </c>
      <c r="O11" s="396">
        <v>200000</v>
      </c>
      <c r="P11" s="396">
        <f>F11-O11</f>
        <v>0</v>
      </c>
      <c r="Q11" s="87"/>
    </row>
    <row r="12" spans="2:17" ht="20.25">
      <c r="B12" s="104"/>
      <c r="C12" s="104"/>
      <c r="D12" s="107" t="s">
        <v>1774</v>
      </c>
      <c r="E12" s="108"/>
      <c r="F12" s="109">
        <v>5046755508.6000004</v>
      </c>
      <c r="G12" s="110"/>
      <c r="H12" s="111"/>
      <c r="I12" s="112"/>
      <c r="J12" s="113"/>
      <c r="K12" s="112"/>
      <c r="L12" s="114"/>
      <c r="M12" s="104"/>
      <c r="N12" s="115"/>
      <c r="O12" s="171">
        <f>SUM(O8:O11)</f>
        <v>3252837996.7800002</v>
      </c>
      <c r="P12" s="171">
        <f>SUM(P8:P11)</f>
        <v>1793917511.8199995</v>
      </c>
      <c r="Q12" s="172">
        <f>O12+P12</f>
        <v>5046755508.5999994</v>
      </c>
    </row>
    <row r="13" spans="2:17">
      <c r="B13" s="116"/>
      <c r="C13" s="116"/>
      <c r="D13" s="116"/>
      <c r="E13" s="117"/>
      <c r="F13" s="224"/>
      <c r="G13" s="118"/>
      <c r="H13" s="119"/>
      <c r="I13" s="116"/>
      <c r="J13" s="120"/>
      <c r="K13" s="116"/>
      <c r="L13" s="121"/>
      <c r="M13" s="116"/>
      <c r="N13" s="122"/>
      <c r="O13" s="123"/>
      <c r="P13" s="123"/>
      <c r="Q13" s="87"/>
    </row>
    <row r="14" spans="2:17">
      <c r="B14" s="116"/>
      <c r="C14" s="116"/>
      <c r="D14" s="116"/>
      <c r="E14" s="117"/>
      <c r="F14" s="118"/>
      <c r="G14" s="118"/>
      <c r="H14" s="119"/>
      <c r="I14" s="116"/>
      <c r="J14" s="120"/>
      <c r="K14" s="116"/>
      <c r="L14" s="121"/>
      <c r="M14" s="116"/>
      <c r="N14" s="122"/>
      <c r="O14" s="123"/>
      <c r="P14" s="123"/>
      <c r="Q14" s="87"/>
    </row>
    <row r="15" spans="2:17">
      <c r="B15" s="96" t="s">
        <v>1775</v>
      </c>
      <c r="C15" s="97"/>
      <c r="D15" s="98" t="s">
        <v>1776</v>
      </c>
      <c r="E15" s="117"/>
      <c r="F15" s="118"/>
      <c r="G15" s="118"/>
      <c r="H15" s="119"/>
      <c r="I15" s="116"/>
      <c r="J15" s="120"/>
      <c r="K15" s="116"/>
      <c r="L15" s="121"/>
      <c r="M15" s="116"/>
      <c r="N15" s="122"/>
      <c r="O15" s="123"/>
      <c r="P15" s="123"/>
      <c r="Q15" s="87"/>
    </row>
    <row r="16" spans="2:17" ht="51" customHeight="1">
      <c r="B16" s="9">
        <v>1</v>
      </c>
      <c r="C16" s="8" t="s">
        <v>1777</v>
      </c>
      <c r="D16" s="398" t="s">
        <v>1778</v>
      </c>
      <c r="E16" s="391" t="s">
        <v>1779</v>
      </c>
      <c r="F16" s="399">
        <v>2470000</v>
      </c>
      <c r="G16" s="393" t="s">
        <v>22</v>
      </c>
      <c r="H16" s="9" t="s">
        <v>23</v>
      </c>
      <c r="I16" s="394" t="s">
        <v>1760</v>
      </c>
      <c r="J16" s="286"/>
      <c r="K16" s="286">
        <v>45291</v>
      </c>
      <c r="L16" s="8" t="s">
        <v>1780</v>
      </c>
      <c r="M16" s="400" t="s">
        <v>1781</v>
      </c>
      <c r="N16" s="94" t="s">
        <v>1764</v>
      </c>
      <c r="O16" s="401">
        <v>2470000</v>
      </c>
      <c r="P16" s="402">
        <f>F16-O16</f>
        <v>0</v>
      </c>
      <c r="Q16" s="87"/>
    </row>
    <row r="17" spans="2:17" ht="46.5" customHeight="1">
      <c r="B17" s="9">
        <v>2</v>
      </c>
      <c r="C17" s="8" t="s">
        <v>1777</v>
      </c>
      <c r="D17" s="398" t="s">
        <v>1782</v>
      </c>
      <c r="E17" s="391" t="s">
        <v>1783</v>
      </c>
      <c r="F17" s="403">
        <v>280000</v>
      </c>
      <c r="G17" s="393" t="s">
        <v>22</v>
      </c>
      <c r="H17" s="9" t="s">
        <v>23</v>
      </c>
      <c r="I17" s="394" t="s">
        <v>1760</v>
      </c>
      <c r="J17" s="286"/>
      <c r="K17" s="286">
        <v>45016</v>
      </c>
      <c r="L17" s="8" t="s">
        <v>1780</v>
      </c>
      <c r="M17" s="400" t="s">
        <v>1781</v>
      </c>
      <c r="N17" s="94" t="s">
        <v>1764</v>
      </c>
      <c r="O17" s="401">
        <v>233333</v>
      </c>
      <c r="P17" s="402">
        <f>F17-O17</f>
        <v>46667</v>
      </c>
      <c r="Q17" s="87"/>
    </row>
    <row r="18" spans="2:17">
      <c r="B18" s="104"/>
      <c r="C18" s="104"/>
      <c r="D18" s="124" t="s">
        <v>1784</v>
      </c>
      <c r="E18" s="99"/>
      <c r="F18" s="110">
        <v>2750000</v>
      </c>
      <c r="G18" s="110"/>
      <c r="H18" s="101"/>
      <c r="I18" s="104"/>
      <c r="J18" s="103"/>
      <c r="K18" s="104"/>
      <c r="L18" s="105"/>
      <c r="M18" s="104"/>
      <c r="N18" s="115"/>
      <c r="O18" s="110">
        <f>SUM(O16:O17)</f>
        <v>2703333</v>
      </c>
      <c r="P18" s="110">
        <f>SUM(P16:P17)</f>
        <v>46667</v>
      </c>
      <c r="Q18" s="173">
        <f>O18+P18</f>
        <v>2750000</v>
      </c>
    </row>
    <row r="19" spans="2:17">
      <c r="B19" s="116"/>
      <c r="C19" s="116"/>
      <c r="D19" s="126"/>
      <c r="E19" s="127"/>
      <c r="F19" s="128"/>
      <c r="G19" s="128"/>
      <c r="H19" s="119"/>
      <c r="I19" s="116"/>
      <c r="J19" s="120"/>
      <c r="K19" s="116"/>
      <c r="L19" s="121"/>
      <c r="M19" s="116"/>
      <c r="N19" s="122"/>
      <c r="O19" s="123"/>
      <c r="P19" s="123"/>
      <c r="Q19" s="87"/>
    </row>
    <row r="20" spans="2:17">
      <c r="B20" s="116"/>
      <c r="C20" s="116"/>
      <c r="D20" s="116"/>
      <c r="E20" s="127"/>
      <c r="F20" s="118"/>
      <c r="G20" s="118"/>
      <c r="H20" s="119"/>
      <c r="I20" s="116"/>
      <c r="J20" s="120"/>
      <c r="K20" s="116"/>
      <c r="L20" s="121"/>
      <c r="M20" s="116"/>
      <c r="N20" s="122"/>
      <c r="O20" s="123"/>
      <c r="P20" s="123"/>
      <c r="Q20" s="87"/>
    </row>
    <row r="21" spans="2:17">
      <c r="B21" s="116"/>
      <c r="C21" s="116"/>
      <c r="D21" s="116"/>
      <c r="E21" s="127"/>
      <c r="F21" s="118"/>
      <c r="G21" s="118"/>
      <c r="H21" s="119"/>
      <c r="I21" s="116"/>
      <c r="J21" s="120"/>
      <c r="K21" s="116"/>
      <c r="L21" s="121"/>
      <c r="M21" s="116"/>
      <c r="N21" s="122"/>
      <c r="O21" s="123"/>
      <c r="P21" s="123"/>
      <c r="Q21" s="87"/>
    </row>
    <row r="22" spans="2:17">
      <c r="B22" s="96" t="s">
        <v>1785</v>
      </c>
      <c r="C22" s="97"/>
      <c r="D22" s="98" t="s">
        <v>1786</v>
      </c>
      <c r="E22" s="99"/>
      <c r="F22" s="100"/>
      <c r="G22" s="100"/>
      <c r="H22" s="101"/>
      <c r="I22" s="104"/>
      <c r="J22" s="103"/>
      <c r="K22" s="104"/>
      <c r="L22" s="105"/>
      <c r="M22" s="104"/>
      <c r="N22" s="115"/>
      <c r="O22" s="125"/>
      <c r="P22" s="125"/>
      <c r="Q22" s="87"/>
    </row>
    <row r="23" spans="2:17" ht="54.75" customHeight="1">
      <c r="B23" s="389">
        <v>1</v>
      </c>
      <c r="C23" s="404" t="s">
        <v>1787</v>
      </c>
      <c r="D23" s="232" t="s">
        <v>1788</v>
      </c>
      <c r="E23" s="232" t="s">
        <v>1789</v>
      </c>
      <c r="F23" s="405">
        <v>12000</v>
      </c>
      <c r="G23" s="405" t="s">
        <v>649</v>
      </c>
      <c r="H23" s="9" t="s">
        <v>23</v>
      </c>
      <c r="I23" s="9" t="s">
        <v>1790</v>
      </c>
      <c r="J23" s="406"/>
      <c r="K23" s="286">
        <v>45017</v>
      </c>
      <c r="L23" s="286">
        <v>45017</v>
      </c>
      <c r="M23" s="389" t="s">
        <v>1791</v>
      </c>
      <c r="N23" s="395" t="s">
        <v>1792</v>
      </c>
      <c r="O23" s="405">
        <v>9600</v>
      </c>
      <c r="P23" s="401">
        <v>2400</v>
      </c>
      <c r="Q23" s="87"/>
    </row>
    <row r="24" spans="2:17" ht="60" customHeight="1">
      <c r="B24" s="407">
        <v>2</v>
      </c>
      <c r="C24" s="408" t="s">
        <v>1787</v>
      </c>
      <c r="D24" s="232" t="s">
        <v>1793</v>
      </c>
      <c r="E24" s="232" t="s">
        <v>1794</v>
      </c>
      <c r="F24" s="405">
        <v>71481821</v>
      </c>
      <c r="G24" s="405" t="s">
        <v>1795</v>
      </c>
      <c r="H24" s="9" t="s">
        <v>23</v>
      </c>
      <c r="I24" s="9" t="s">
        <v>1790</v>
      </c>
      <c r="J24" s="409"/>
      <c r="K24" s="286">
        <v>44926</v>
      </c>
      <c r="L24" s="362">
        <v>44927</v>
      </c>
      <c r="M24" s="389" t="s">
        <v>1791</v>
      </c>
      <c r="N24" s="395" t="s">
        <v>1792</v>
      </c>
      <c r="O24" s="405">
        <v>14296364</v>
      </c>
      <c r="P24" s="402">
        <f>F24-O24</f>
        <v>57185457</v>
      </c>
      <c r="Q24" s="87"/>
    </row>
    <row r="25" spans="2:17">
      <c r="B25" s="96"/>
      <c r="C25" s="98"/>
      <c r="D25" s="129" t="s">
        <v>1796</v>
      </c>
      <c r="E25" s="130"/>
      <c r="F25" s="110">
        <v>71493821</v>
      </c>
      <c r="G25" s="110"/>
      <c r="H25" s="101"/>
      <c r="I25" s="104"/>
      <c r="J25" s="103"/>
      <c r="K25" s="104"/>
      <c r="L25" s="105"/>
      <c r="M25" s="104"/>
      <c r="N25" s="115"/>
      <c r="O25" s="110">
        <f>SUM(O23:O24)</f>
        <v>14305964</v>
      </c>
      <c r="P25" s="110">
        <f>SUM(P23:P24)</f>
        <v>57187857</v>
      </c>
      <c r="Q25" s="173">
        <f>O25+P25</f>
        <v>71493821</v>
      </c>
    </row>
    <row r="26" spans="2:17">
      <c r="B26" s="131"/>
      <c r="C26" s="132"/>
      <c r="D26" s="133"/>
      <c r="E26" s="134"/>
      <c r="F26" s="128"/>
      <c r="G26" s="128"/>
      <c r="H26" s="119"/>
      <c r="I26" s="116"/>
      <c r="J26" s="120"/>
      <c r="K26" s="116"/>
      <c r="L26" s="121"/>
      <c r="M26" s="116"/>
      <c r="N26" s="122"/>
      <c r="O26" s="123"/>
      <c r="P26" s="123"/>
      <c r="Q26" s="87"/>
    </row>
    <row r="27" spans="2:17">
      <c r="B27" s="131"/>
      <c r="C27" s="132"/>
      <c r="D27" s="133"/>
      <c r="E27" s="134"/>
      <c r="F27" s="128"/>
      <c r="G27" s="128"/>
      <c r="H27" s="119"/>
      <c r="I27" s="116"/>
      <c r="J27" s="120"/>
      <c r="K27" s="116"/>
      <c r="L27" s="121"/>
      <c r="M27" s="116"/>
      <c r="N27" s="122"/>
      <c r="O27" s="123"/>
      <c r="P27" s="123"/>
      <c r="Q27" s="87"/>
    </row>
    <row r="28" spans="2:17">
      <c r="B28" s="131"/>
      <c r="C28" s="132"/>
      <c r="D28" s="133"/>
      <c r="E28" s="134"/>
      <c r="F28" s="128"/>
      <c r="G28" s="128"/>
      <c r="H28" s="119"/>
      <c r="I28" s="116"/>
      <c r="J28" s="120"/>
      <c r="K28" s="116"/>
      <c r="L28" s="121"/>
      <c r="M28" s="116"/>
      <c r="N28" s="122"/>
      <c r="O28" s="123"/>
      <c r="P28" s="123"/>
      <c r="Q28" s="87"/>
    </row>
    <row r="29" spans="2:17">
      <c r="B29" s="131"/>
      <c r="C29" s="132"/>
      <c r="D29" s="133"/>
      <c r="E29" s="134"/>
      <c r="F29" s="128"/>
      <c r="G29" s="128"/>
      <c r="H29" s="119"/>
      <c r="I29" s="116"/>
      <c r="J29" s="120"/>
      <c r="K29" s="116"/>
      <c r="L29" s="121"/>
      <c r="M29" s="116"/>
      <c r="N29" s="122"/>
      <c r="O29" s="123"/>
      <c r="P29" s="123"/>
      <c r="Q29" s="87"/>
    </row>
    <row r="30" spans="2:17">
      <c r="B30" s="131"/>
      <c r="C30" s="132"/>
      <c r="D30" s="133"/>
      <c r="E30" s="134"/>
      <c r="F30" s="128"/>
      <c r="G30" s="128"/>
      <c r="H30" s="119"/>
      <c r="I30" s="116"/>
      <c r="J30" s="120"/>
      <c r="K30" s="116"/>
      <c r="L30" s="121"/>
      <c r="M30" s="116"/>
      <c r="N30" s="122"/>
      <c r="O30" s="123"/>
      <c r="P30" s="123"/>
      <c r="Q30" s="87"/>
    </row>
    <row r="31" spans="2:17">
      <c r="B31" s="116"/>
      <c r="C31" s="116"/>
      <c r="D31" s="116"/>
      <c r="E31" s="127"/>
      <c r="F31" s="118"/>
      <c r="G31" s="118"/>
      <c r="H31" s="119"/>
      <c r="I31" s="116"/>
      <c r="J31" s="120"/>
      <c r="K31" s="116"/>
      <c r="L31" s="121"/>
      <c r="M31" s="116"/>
      <c r="N31" s="122"/>
      <c r="O31" s="123"/>
      <c r="P31" s="123"/>
      <c r="Q31" s="87"/>
    </row>
    <row r="32" spans="2:17">
      <c r="B32" s="116"/>
      <c r="C32" s="116"/>
      <c r="D32" s="135"/>
      <c r="E32" s="135"/>
      <c r="F32" s="136"/>
      <c r="G32" s="136"/>
      <c r="H32" s="137"/>
      <c r="I32" s="137"/>
      <c r="J32" s="120"/>
      <c r="K32" s="116"/>
      <c r="L32" s="121"/>
      <c r="M32" s="116"/>
      <c r="N32" s="122"/>
      <c r="O32" s="123"/>
      <c r="P32" s="123"/>
      <c r="Q32" s="87"/>
    </row>
    <row r="33" spans="2:17">
      <c r="B33" s="116"/>
      <c r="C33" s="116"/>
      <c r="D33" s="135"/>
      <c r="E33" s="135"/>
      <c r="F33" s="136"/>
      <c r="G33" s="136"/>
      <c r="H33" s="137"/>
      <c r="I33" s="137"/>
      <c r="J33" s="120"/>
      <c r="K33" s="116"/>
      <c r="L33" s="121"/>
      <c r="M33" s="116"/>
      <c r="N33" s="122"/>
      <c r="O33" s="123"/>
      <c r="P33" s="123"/>
      <c r="Q33" s="87"/>
    </row>
    <row r="34" spans="2:17">
      <c r="B34" s="116"/>
      <c r="C34" s="116"/>
      <c r="D34" s="135"/>
      <c r="E34" s="135"/>
      <c r="F34" s="136"/>
      <c r="G34" s="136"/>
      <c r="H34" s="137"/>
      <c r="I34" s="137"/>
      <c r="J34" s="120"/>
      <c r="K34" s="116"/>
      <c r="L34" s="121"/>
      <c r="M34" s="116"/>
      <c r="N34" s="122"/>
      <c r="O34" s="123"/>
      <c r="P34" s="123"/>
      <c r="Q34" s="87"/>
    </row>
    <row r="35" spans="2:17">
      <c r="B35" s="96" t="s">
        <v>1797</v>
      </c>
      <c r="C35" s="98"/>
      <c r="D35" s="98" t="s">
        <v>1798</v>
      </c>
      <c r="E35" s="138"/>
      <c r="F35" s="139"/>
      <c r="G35" s="139"/>
      <c r="H35" s="137"/>
      <c r="I35" s="140"/>
      <c r="J35" s="120"/>
      <c r="K35" s="116"/>
      <c r="L35" s="121"/>
      <c r="M35" s="116"/>
      <c r="N35" s="122"/>
      <c r="O35" s="123"/>
      <c r="P35" s="123"/>
      <c r="Q35" s="87"/>
    </row>
    <row r="36" spans="2:17" ht="57" customHeight="1">
      <c r="B36" s="407">
        <v>1</v>
      </c>
      <c r="C36" s="408" t="s">
        <v>1787</v>
      </c>
      <c r="D36" s="8" t="s">
        <v>1799</v>
      </c>
      <c r="E36" s="232" t="s">
        <v>1141</v>
      </c>
      <c r="F36" s="405">
        <v>21000</v>
      </c>
      <c r="G36" s="405" t="s">
        <v>309</v>
      </c>
      <c r="H36" s="9" t="s">
        <v>23</v>
      </c>
      <c r="I36" s="9" t="s">
        <v>1790</v>
      </c>
      <c r="J36" s="409"/>
      <c r="K36" s="286">
        <v>44986</v>
      </c>
      <c r="L36" s="286" t="s">
        <v>106</v>
      </c>
      <c r="M36" s="389" t="s">
        <v>1791</v>
      </c>
      <c r="N36" s="395" t="s">
        <v>1792</v>
      </c>
      <c r="O36" s="401">
        <v>21000</v>
      </c>
      <c r="P36" s="401">
        <v>0</v>
      </c>
      <c r="Q36" s="87"/>
    </row>
    <row r="37" spans="2:17" ht="46.5" customHeight="1">
      <c r="B37" s="389">
        <v>2</v>
      </c>
      <c r="C37" s="9" t="s">
        <v>1104</v>
      </c>
      <c r="D37" s="8" t="s">
        <v>1800</v>
      </c>
      <c r="E37" s="8" t="s">
        <v>1040</v>
      </c>
      <c r="F37" s="405">
        <v>190000</v>
      </c>
      <c r="G37" s="405" t="s">
        <v>22</v>
      </c>
      <c r="H37" s="9" t="s">
        <v>23</v>
      </c>
      <c r="I37" s="9" t="s">
        <v>1790</v>
      </c>
      <c r="J37" s="410"/>
      <c r="K37" s="411">
        <v>44972</v>
      </c>
      <c r="L37" s="412" t="s">
        <v>161</v>
      </c>
      <c r="M37" s="389" t="s">
        <v>1168</v>
      </c>
      <c r="N37" s="395" t="s">
        <v>1792</v>
      </c>
      <c r="O37" s="405">
        <v>190000</v>
      </c>
      <c r="P37" s="401">
        <v>0</v>
      </c>
      <c r="Q37" s="87"/>
    </row>
    <row r="38" spans="2:17" ht="49.5" customHeight="1">
      <c r="B38" s="389">
        <v>3</v>
      </c>
      <c r="C38" s="9" t="s">
        <v>19</v>
      </c>
      <c r="D38" s="8" t="s">
        <v>1801</v>
      </c>
      <c r="E38" s="8" t="s">
        <v>1115</v>
      </c>
      <c r="F38" s="8">
        <v>50000</v>
      </c>
      <c r="G38" s="9" t="s">
        <v>294</v>
      </c>
      <c r="H38" s="9" t="s">
        <v>23</v>
      </c>
      <c r="I38" s="394"/>
      <c r="J38" s="9" t="s">
        <v>1802</v>
      </c>
      <c r="K38" s="9" t="s">
        <v>1802</v>
      </c>
      <c r="L38" s="9" t="s">
        <v>1803</v>
      </c>
      <c r="M38" s="9" t="s">
        <v>1173</v>
      </c>
      <c r="N38" s="395" t="s">
        <v>1792</v>
      </c>
      <c r="O38" s="413">
        <v>4500</v>
      </c>
      <c r="P38" s="413">
        <f>F38-O38</f>
        <v>45500</v>
      </c>
      <c r="Q38" s="87"/>
    </row>
    <row r="39" spans="2:17" ht="36.75" customHeight="1">
      <c r="B39" s="389">
        <v>4</v>
      </c>
      <c r="C39" s="389" t="s">
        <v>1832</v>
      </c>
      <c r="D39" s="8" t="s">
        <v>1852</v>
      </c>
      <c r="E39" s="8" t="s">
        <v>1853</v>
      </c>
      <c r="F39" s="8">
        <v>16000000</v>
      </c>
      <c r="G39" s="9" t="s">
        <v>22</v>
      </c>
      <c r="H39" s="9" t="s">
        <v>23</v>
      </c>
      <c r="I39" s="394"/>
      <c r="J39" s="9"/>
      <c r="K39" s="414">
        <v>44986</v>
      </c>
      <c r="L39" s="9" t="s">
        <v>1854</v>
      </c>
      <c r="M39" s="389" t="s">
        <v>1763</v>
      </c>
      <c r="N39" s="395" t="s">
        <v>1792</v>
      </c>
      <c r="O39" s="413">
        <v>9600000</v>
      </c>
      <c r="P39" s="413">
        <f>F39-O39</f>
        <v>6400000</v>
      </c>
      <c r="Q39" s="87"/>
    </row>
    <row r="40" spans="2:17">
      <c r="B40" s="96"/>
      <c r="C40" s="98"/>
      <c r="D40" s="98" t="s">
        <v>1804</v>
      </c>
      <c r="E40" s="130"/>
      <c r="F40" s="141">
        <v>16261000</v>
      </c>
      <c r="G40" s="141"/>
      <c r="H40" s="119"/>
      <c r="I40" s="116"/>
      <c r="J40" s="120"/>
      <c r="K40" s="116"/>
      <c r="L40" s="121"/>
      <c r="M40" s="116"/>
      <c r="N40" s="122"/>
      <c r="O40" s="110">
        <f>SUM(O36:O39)</f>
        <v>9815500</v>
      </c>
      <c r="P40" s="110">
        <f>SUM(P36:P39)</f>
        <v>6445500</v>
      </c>
      <c r="Q40" s="174">
        <f>O40+P40</f>
        <v>16261000</v>
      </c>
    </row>
    <row r="41" spans="2:17">
      <c r="B41" s="131"/>
      <c r="C41" s="132"/>
      <c r="D41" s="116"/>
      <c r="E41" s="127"/>
      <c r="F41" s="118"/>
      <c r="G41" s="118"/>
      <c r="H41" s="119"/>
      <c r="I41" s="116"/>
      <c r="J41" s="120"/>
      <c r="K41" s="116"/>
      <c r="L41" s="121"/>
      <c r="M41" s="116"/>
      <c r="N41" s="122"/>
      <c r="O41" s="123"/>
      <c r="P41" s="123"/>
      <c r="Q41" s="87"/>
    </row>
    <row r="42" spans="2:17">
      <c r="B42" s="131"/>
      <c r="C42" s="132"/>
      <c r="D42" s="116"/>
      <c r="E42" s="127"/>
      <c r="F42" s="118"/>
      <c r="G42" s="118"/>
      <c r="H42" s="119"/>
      <c r="I42" s="116"/>
      <c r="J42" s="120"/>
      <c r="K42" s="116"/>
      <c r="L42" s="121"/>
      <c r="M42" s="116"/>
      <c r="N42" s="122"/>
      <c r="O42" s="123"/>
      <c r="P42" s="123"/>
      <c r="Q42" s="87"/>
    </row>
    <row r="43" spans="2:17">
      <c r="B43" s="131"/>
      <c r="C43" s="132"/>
      <c r="D43" s="116"/>
      <c r="E43" s="127"/>
      <c r="F43" s="118"/>
      <c r="G43" s="118"/>
      <c r="H43" s="119"/>
      <c r="I43" s="116"/>
      <c r="J43" s="120"/>
      <c r="K43" s="116"/>
      <c r="L43" s="121"/>
      <c r="M43" s="116"/>
      <c r="N43" s="122"/>
      <c r="O43" s="123"/>
      <c r="P43" s="123"/>
      <c r="Q43" s="87"/>
    </row>
    <row r="44" spans="2:17">
      <c r="B44" s="96" t="s">
        <v>1805</v>
      </c>
      <c r="C44" s="97"/>
      <c r="D44" s="98" t="s">
        <v>1806</v>
      </c>
      <c r="E44" s="127"/>
      <c r="F44" s="118"/>
      <c r="G44" s="118"/>
      <c r="H44" s="119"/>
      <c r="I44" s="116"/>
      <c r="J44" s="120"/>
      <c r="K44" s="116"/>
      <c r="L44" s="121"/>
      <c r="M44" s="116"/>
      <c r="N44" s="122"/>
      <c r="O44" s="123"/>
      <c r="P44" s="123"/>
      <c r="Q44" s="87"/>
    </row>
    <row r="45" spans="2:17" ht="123.75">
      <c r="B45" s="9">
        <v>1</v>
      </c>
      <c r="C45" s="8" t="s">
        <v>1807</v>
      </c>
      <c r="D45" s="398" t="s">
        <v>1808</v>
      </c>
      <c r="E45" s="415" t="s">
        <v>1809</v>
      </c>
      <c r="F45" s="416">
        <v>52000</v>
      </c>
      <c r="G45" s="416" t="s">
        <v>22</v>
      </c>
      <c r="H45" s="9" t="s">
        <v>23</v>
      </c>
      <c r="I45" s="394" t="s">
        <v>1760</v>
      </c>
      <c r="J45" s="286"/>
      <c r="K45" s="286">
        <v>45291</v>
      </c>
      <c r="L45" s="8" t="s">
        <v>1780</v>
      </c>
      <c r="M45" s="8" t="s">
        <v>1807</v>
      </c>
      <c r="N45" s="417" t="s">
        <v>1810</v>
      </c>
      <c r="O45" s="401">
        <v>52000</v>
      </c>
      <c r="P45" s="401">
        <v>0</v>
      </c>
      <c r="Q45" s="87"/>
    </row>
    <row r="46" spans="2:17" ht="67.5">
      <c r="B46" s="9">
        <v>2</v>
      </c>
      <c r="C46" s="8" t="s">
        <v>187</v>
      </c>
      <c r="D46" s="232" t="s">
        <v>1916</v>
      </c>
      <c r="E46" s="418" t="s">
        <v>1811</v>
      </c>
      <c r="F46" s="261">
        <v>950000000</v>
      </c>
      <c r="G46" s="416" t="s">
        <v>22</v>
      </c>
      <c r="H46" s="9" t="s">
        <v>23</v>
      </c>
      <c r="I46" s="394"/>
      <c r="J46" s="9"/>
      <c r="K46" s="286">
        <v>45016</v>
      </c>
      <c r="L46" s="9" t="s">
        <v>1812</v>
      </c>
      <c r="M46" s="8" t="s">
        <v>1813</v>
      </c>
      <c r="N46" s="395" t="s">
        <v>1814</v>
      </c>
      <c r="O46" s="261">
        <v>950000000</v>
      </c>
      <c r="P46" s="401">
        <v>0</v>
      </c>
      <c r="Q46" s="87"/>
    </row>
    <row r="47" spans="2:17" ht="46.5" customHeight="1">
      <c r="B47" s="9">
        <v>3</v>
      </c>
      <c r="C47" s="8" t="s">
        <v>151</v>
      </c>
      <c r="D47" s="232" t="s">
        <v>1815</v>
      </c>
      <c r="E47" s="419" t="s">
        <v>1816</v>
      </c>
      <c r="F47" s="420">
        <v>26000</v>
      </c>
      <c r="G47" s="416" t="s">
        <v>22</v>
      </c>
      <c r="H47" s="9" t="s">
        <v>23</v>
      </c>
      <c r="I47" s="421"/>
      <c r="J47" s="9"/>
      <c r="K47" s="286" t="s">
        <v>153</v>
      </c>
      <c r="L47" s="9" t="s">
        <v>153</v>
      </c>
      <c r="M47" s="8" t="s">
        <v>151</v>
      </c>
      <c r="N47" s="395" t="s">
        <v>1817</v>
      </c>
      <c r="O47" s="261">
        <v>26000</v>
      </c>
      <c r="P47" s="401">
        <v>0</v>
      </c>
      <c r="Q47" s="87"/>
    </row>
    <row r="48" spans="2:17">
      <c r="B48" s="139"/>
      <c r="C48" s="32"/>
      <c r="D48" s="138"/>
      <c r="E48" s="142"/>
      <c r="F48" s="143"/>
      <c r="G48" s="143"/>
      <c r="H48" s="139"/>
      <c r="I48" s="144"/>
      <c r="J48" s="139"/>
      <c r="K48" s="145"/>
      <c r="L48" s="139"/>
      <c r="M48" s="32"/>
      <c r="N48" s="146"/>
      <c r="O48" s="143"/>
      <c r="P48" s="147"/>
      <c r="Q48" s="87"/>
    </row>
    <row r="49" spans="2:17">
      <c r="B49" s="131"/>
      <c r="C49" s="132"/>
      <c r="D49" s="107" t="s">
        <v>1818</v>
      </c>
      <c r="E49" s="107"/>
      <c r="F49" s="110">
        <v>950078000</v>
      </c>
      <c r="G49" s="110"/>
      <c r="H49" s="101"/>
      <c r="I49" s="104"/>
      <c r="J49" s="103"/>
      <c r="K49" s="104"/>
      <c r="L49" s="105"/>
      <c r="M49" s="104"/>
      <c r="N49" s="106"/>
      <c r="O49" s="110">
        <f>SUM(O45:O47)</f>
        <v>950078000</v>
      </c>
      <c r="P49" s="110">
        <f>SUM(P45:P47)</f>
        <v>0</v>
      </c>
      <c r="Q49" s="87"/>
    </row>
    <row r="50" spans="2:17">
      <c r="B50" s="148"/>
      <c r="C50" s="149"/>
      <c r="D50" s="150"/>
      <c r="E50" s="151"/>
      <c r="F50" s="152"/>
      <c r="G50" s="152"/>
      <c r="H50" s="153"/>
      <c r="I50" s="153"/>
      <c r="J50" s="154"/>
      <c r="K50" s="106"/>
      <c r="L50" s="155"/>
      <c r="M50" s="106"/>
      <c r="N50" s="106"/>
      <c r="O50" s="125"/>
      <c r="P50" s="125"/>
      <c r="Q50" s="87"/>
    </row>
    <row r="51" spans="2:17">
      <c r="B51" s="148"/>
      <c r="C51" s="149"/>
      <c r="D51" s="206"/>
      <c r="E51" s="156"/>
      <c r="F51" s="157"/>
      <c r="G51" s="157"/>
      <c r="H51" s="158"/>
      <c r="I51" s="158"/>
      <c r="J51" s="159"/>
      <c r="K51" s="148"/>
      <c r="L51" s="160"/>
      <c r="M51" s="148"/>
      <c r="N51" s="148"/>
      <c r="O51" s="123"/>
      <c r="P51" s="123"/>
      <c r="Q51" s="87"/>
    </row>
    <row r="52" spans="2:17">
      <c r="B52" s="148"/>
      <c r="C52" s="149"/>
      <c r="D52" s="161"/>
      <c r="E52" s="156"/>
      <c r="F52" s="157"/>
      <c r="G52" s="157"/>
      <c r="H52" s="158"/>
      <c r="I52" s="158"/>
      <c r="J52" s="159"/>
      <c r="K52" s="148"/>
      <c r="L52" s="160"/>
      <c r="M52" s="148"/>
      <c r="N52" s="148"/>
      <c r="O52" s="123"/>
      <c r="P52" s="123"/>
      <c r="Q52" s="87"/>
    </row>
    <row r="53" spans="2:17">
      <c r="B53" s="148"/>
      <c r="C53" s="149"/>
      <c r="D53" s="162" t="s">
        <v>1819</v>
      </c>
      <c r="E53" s="163"/>
      <c r="F53" s="225">
        <f>F12+F18+F25+F40+F49</f>
        <v>6087338329.6000004</v>
      </c>
      <c r="G53" s="164"/>
      <c r="H53" s="158"/>
      <c r="I53" s="158"/>
      <c r="J53" s="159"/>
      <c r="K53" s="148"/>
      <c r="L53" s="160"/>
      <c r="M53" s="148"/>
      <c r="N53" s="148"/>
      <c r="O53" s="123"/>
      <c r="P53" s="123"/>
      <c r="Q53" s="87"/>
    </row>
    <row r="54" spans="2:17">
      <c r="B54" s="148"/>
      <c r="C54" s="149"/>
      <c r="D54" s="165"/>
      <c r="E54" s="140"/>
      <c r="F54" s="166"/>
      <c r="G54" s="166"/>
      <c r="H54" s="158"/>
      <c r="I54" s="158"/>
      <c r="J54" s="159"/>
      <c r="K54" s="148"/>
      <c r="L54" s="160"/>
      <c r="M54" s="148"/>
      <c r="N54" s="148"/>
      <c r="O54" s="387"/>
      <c r="P54" s="387"/>
      <c r="Q54" s="87"/>
    </row>
    <row r="55" spans="2:17">
      <c r="B55" s="106"/>
      <c r="C55" s="97"/>
      <c r="D55" s="167"/>
      <c r="E55" s="139"/>
      <c r="F55" s="164"/>
      <c r="G55" s="164"/>
      <c r="H55" s="153"/>
      <c r="I55" s="153"/>
      <c r="J55" s="154"/>
      <c r="K55" s="106"/>
      <c r="L55" s="155"/>
      <c r="M55" s="106"/>
      <c r="N55" s="106"/>
      <c r="O55" s="388"/>
      <c r="P55" s="87"/>
      <c r="Q55" s="87"/>
    </row>
    <row r="56" spans="2:17">
      <c r="B56" s="106"/>
      <c r="C56" s="97"/>
      <c r="D56" s="167"/>
      <c r="E56" s="139"/>
      <c r="F56" s="164"/>
      <c r="G56" s="164"/>
      <c r="H56" s="153"/>
      <c r="I56" s="153"/>
      <c r="J56" s="154"/>
      <c r="K56" s="106"/>
      <c r="L56" s="155"/>
      <c r="M56" s="106"/>
      <c r="N56" s="106"/>
      <c r="O56" s="388"/>
      <c r="P56" s="87"/>
      <c r="Q56" s="87"/>
    </row>
    <row r="57" spans="2:17">
      <c r="B57" s="106"/>
      <c r="C57" s="97"/>
      <c r="D57" s="167"/>
      <c r="E57" s="139"/>
      <c r="F57" s="164"/>
      <c r="G57" s="164"/>
      <c r="H57" s="153"/>
      <c r="I57" s="153"/>
      <c r="J57" s="154"/>
      <c r="K57" s="106"/>
      <c r="L57" s="155"/>
      <c r="M57" s="106"/>
      <c r="N57" s="106"/>
      <c r="O57" s="87"/>
      <c r="P57" s="87"/>
      <c r="Q57" s="87"/>
    </row>
    <row r="58" spans="2:17">
      <c r="B58" s="106"/>
      <c r="C58" s="97"/>
      <c r="D58" s="167"/>
      <c r="E58" s="139"/>
      <c r="F58" s="164"/>
      <c r="G58" s="164"/>
      <c r="H58" s="153"/>
      <c r="I58" s="153"/>
      <c r="J58" s="154"/>
      <c r="K58" s="106"/>
      <c r="L58" s="155"/>
      <c r="M58" s="106"/>
      <c r="N58" s="106"/>
      <c r="O58" s="87"/>
      <c r="P58" s="87"/>
      <c r="Q58" s="87"/>
    </row>
    <row r="59" spans="2:17">
      <c r="B59" s="106"/>
      <c r="C59" s="97"/>
      <c r="D59" s="150"/>
      <c r="E59" s="151"/>
      <c r="F59" s="152"/>
      <c r="G59" s="152"/>
      <c r="H59" s="153"/>
      <c r="I59" s="153"/>
      <c r="J59" s="154"/>
      <c r="K59" s="106"/>
      <c r="L59" s="155"/>
      <c r="M59" s="106"/>
      <c r="N59" s="106"/>
      <c r="O59" s="87"/>
      <c r="P59" s="87"/>
      <c r="Q59" s="87"/>
    </row>
    <row r="60" spans="2:17">
      <c r="B60" s="106"/>
      <c r="C60" s="97"/>
      <c r="D60" s="150"/>
      <c r="E60" s="151"/>
      <c r="F60" s="152"/>
      <c r="G60" s="152"/>
      <c r="H60" s="153"/>
      <c r="I60" s="153"/>
      <c r="J60" s="154"/>
      <c r="K60" s="168" t="s">
        <v>1820</v>
      </c>
      <c r="L60" s="155"/>
      <c r="M60" s="169" t="s">
        <v>1823</v>
      </c>
      <c r="N60" s="106"/>
      <c r="O60" s="87"/>
      <c r="P60" s="87"/>
      <c r="Q60" s="87"/>
    </row>
    <row r="61" spans="2:17">
      <c r="B61" s="106"/>
      <c r="C61" s="97"/>
      <c r="D61" s="150"/>
      <c r="E61" s="151"/>
      <c r="F61" s="152"/>
      <c r="G61" s="152"/>
      <c r="H61" s="153"/>
      <c r="I61" s="153"/>
      <c r="J61" s="154"/>
      <c r="K61" s="155"/>
      <c r="L61" s="155"/>
      <c r="M61" s="169"/>
      <c r="N61" s="106"/>
      <c r="O61" s="87"/>
      <c r="P61" s="87"/>
      <c r="Q61" s="87"/>
    </row>
    <row r="62" spans="2:17" ht="24">
      <c r="B62" s="106"/>
      <c r="C62" s="97"/>
      <c r="D62" s="150"/>
      <c r="E62" s="151"/>
      <c r="F62" s="152"/>
      <c r="G62" s="152"/>
      <c r="H62" s="153"/>
      <c r="I62" s="153"/>
      <c r="J62" s="154"/>
      <c r="K62" s="155" t="s">
        <v>1849</v>
      </c>
      <c r="L62" s="155"/>
      <c r="M62" s="169" t="s">
        <v>1836</v>
      </c>
      <c r="N62" s="106"/>
      <c r="O62" s="87"/>
      <c r="P62" s="87"/>
      <c r="Q62" s="87"/>
    </row>
    <row r="63" spans="2:17">
      <c r="B63" s="106"/>
      <c r="C63" s="97"/>
      <c r="D63" s="150"/>
      <c r="E63" s="151"/>
      <c r="F63" s="152"/>
      <c r="G63" s="152"/>
      <c r="H63" s="153"/>
      <c r="I63" s="153"/>
      <c r="J63" s="154"/>
      <c r="K63" s="155"/>
      <c r="L63" s="155"/>
      <c r="M63" s="169"/>
      <c r="N63" s="106"/>
      <c r="O63" s="87"/>
      <c r="P63" s="87"/>
      <c r="Q63" s="87"/>
    </row>
    <row r="64" spans="2:17">
      <c r="B64" s="106"/>
      <c r="C64" s="97"/>
      <c r="D64" s="150"/>
      <c r="E64" s="151"/>
      <c r="F64" s="152"/>
      <c r="G64" s="152"/>
      <c r="H64" s="153"/>
      <c r="I64" s="153"/>
      <c r="J64" s="154"/>
      <c r="K64" s="155" t="s">
        <v>1821</v>
      </c>
      <c r="L64" s="155"/>
      <c r="M64" s="169" t="s">
        <v>1822</v>
      </c>
      <c r="N64" s="106"/>
      <c r="O64" s="87"/>
      <c r="P64" s="87"/>
      <c r="Q64" s="87"/>
    </row>
  </sheetData>
  <pageMargins left="0.70866141732283472" right="0.70866141732283472" top="0.74803149606299213" bottom="0.74803149606299213" header="0.31496062992125984" footer="0.31496062992125984"/>
  <pageSetup paperSize="9" scale="60" orientation="landscape" horizontalDpi="4294967295" verticalDpi="4294967295" r:id="rId1"/>
  <legacyDrawing r:id="rId2"/>
</worksheet>
</file>

<file path=xl/worksheets/sheet3.xml><?xml version="1.0" encoding="utf-8"?>
<worksheet xmlns="http://schemas.openxmlformats.org/spreadsheetml/2006/main" xmlns:r="http://schemas.openxmlformats.org/officeDocument/2006/relationships">
  <dimension ref="A1:O12"/>
  <sheetViews>
    <sheetView workbookViewId="0">
      <selection activeCell="I11" sqref="I11"/>
    </sheetView>
  </sheetViews>
  <sheetFormatPr defaultRowHeight="15"/>
  <cols>
    <col min="3" max="3" width="59.140625" customWidth="1"/>
    <col min="5" max="5" width="11.5703125" customWidth="1"/>
  </cols>
  <sheetData>
    <row r="1" spans="1:15">
      <c r="A1" s="44"/>
      <c r="B1" s="45"/>
      <c r="C1" s="44"/>
      <c r="D1" s="45"/>
      <c r="E1" s="46"/>
      <c r="F1" s="47"/>
      <c r="G1" s="45"/>
      <c r="H1" s="44"/>
      <c r="I1" s="44"/>
      <c r="J1" s="45" t="s">
        <v>1724</v>
      </c>
      <c r="K1" s="45"/>
      <c r="L1" s="48"/>
      <c r="M1" s="44"/>
      <c r="N1" s="48"/>
      <c r="O1" s="44"/>
    </row>
    <row r="2" spans="1:15">
      <c r="A2" s="44"/>
      <c r="B2" s="45"/>
      <c r="C2" s="49" t="s">
        <v>1712</v>
      </c>
      <c r="D2" s="45"/>
      <c r="E2" s="46"/>
      <c r="F2" s="47"/>
      <c r="G2" s="45"/>
      <c r="H2" s="44"/>
      <c r="I2" s="44"/>
      <c r="J2" s="45"/>
      <c r="K2" s="45"/>
      <c r="L2" s="48"/>
      <c r="M2" s="44"/>
      <c r="N2" s="48"/>
      <c r="O2" s="44"/>
    </row>
    <row r="3" spans="1:15">
      <c r="A3" s="44"/>
      <c r="B3" s="45"/>
      <c r="C3" s="50" t="s">
        <v>1725</v>
      </c>
      <c r="D3" s="45"/>
      <c r="E3" s="46"/>
      <c r="F3" s="47"/>
      <c r="G3" s="45"/>
      <c r="H3" s="44"/>
      <c r="I3" s="44"/>
      <c r="J3" s="45"/>
      <c r="K3" s="45"/>
      <c r="L3" s="48"/>
      <c r="M3" s="44"/>
      <c r="N3" s="48"/>
      <c r="O3" s="44"/>
    </row>
    <row r="4" spans="1:15">
      <c r="A4" s="44"/>
      <c r="B4" s="45"/>
      <c r="C4" s="51"/>
      <c r="D4" s="45"/>
      <c r="E4" s="47"/>
      <c r="F4" s="47"/>
      <c r="G4" s="52"/>
      <c r="H4" s="52"/>
      <c r="I4" s="52"/>
      <c r="J4" s="53"/>
      <c r="K4" s="52"/>
      <c r="L4" s="48"/>
      <c r="M4" s="44"/>
      <c r="N4" s="48"/>
      <c r="O4" s="44"/>
    </row>
    <row r="5" spans="1:15" ht="42">
      <c r="A5" s="54" t="s">
        <v>1726</v>
      </c>
      <c r="B5" s="54" t="s">
        <v>1727</v>
      </c>
      <c r="C5" s="54" t="s">
        <v>1728</v>
      </c>
      <c r="D5" s="54" t="s">
        <v>4</v>
      </c>
      <c r="E5" s="55" t="s">
        <v>1729</v>
      </c>
      <c r="F5" s="55" t="s">
        <v>1730</v>
      </c>
      <c r="G5" s="54" t="s">
        <v>1731</v>
      </c>
      <c r="H5" s="56" t="s">
        <v>1732</v>
      </c>
      <c r="I5" s="54" t="s">
        <v>1733</v>
      </c>
      <c r="J5" s="54" t="s">
        <v>1734</v>
      </c>
      <c r="K5" s="54" t="s">
        <v>1735</v>
      </c>
      <c r="L5" s="54" t="s">
        <v>1736</v>
      </c>
      <c r="M5" s="57" t="s">
        <v>1737</v>
      </c>
      <c r="N5" s="60" t="s">
        <v>1738</v>
      </c>
      <c r="O5" s="44" t="s">
        <v>1739</v>
      </c>
    </row>
    <row r="6" spans="1:15" ht="60" customHeight="1">
      <c r="A6" s="58">
        <v>1</v>
      </c>
      <c r="B6" s="59" t="s">
        <v>807</v>
      </c>
      <c r="C6" s="82" t="s">
        <v>1741</v>
      </c>
      <c r="D6" s="8" t="s">
        <v>848</v>
      </c>
      <c r="E6" s="85" t="s">
        <v>136</v>
      </c>
      <c r="F6" s="86" t="s">
        <v>1170</v>
      </c>
      <c r="G6" s="83"/>
      <c r="H6" s="60" t="s">
        <v>1742</v>
      </c>
      <c r="I6" s="60" t="s">
        <v>1314</v>
      </c>
      <c r="J6" s="83" t="s">
        <v>1740</v>
      </c>
      <c r="K6" s="83">
        <v>2022</v>
      </c>
      <c r="L6" s="58"/>
      <c r="M6" s="58">
        <v>280000</v>
      </c>
      <c r="N6" s="84" t="s">
        <v>1743</v>
      </c>
    </row>
    <row r="7" spans="1:15" ht="45">
      <c r="A7" s="61"/>
      <c r="B7" s="62"/>
      <c r="C7" s="61"/>
      <c r="D7" s="63"/>
      <c r="E7" s="64"/>
      <c r="F7" s="65"/>
      <c r="G7" s="62"/>
      <c r="H7" s="61"/>
      <c r="I7" s="66"/>
      <c r="J7" s="63"/>
      <c r="K7" s="62"/>
      <c r="L7" s="60" t="s">
        <v>1744</v>
      </c>
      <c r="M7" s="60">
        <v>145091</v>
      </c>
      <c r="N7" s="84" t="s">
        <v>1745</v>
      </c>
    </row>
    <row r="8" spans="1:15">
      <c r="A8" s="67"/>
      <c r="B8" s="68"/>
      <c r="C8" s="67"/>
      <c r="D8" s="69"/>
      <c r="E8" s="70"/>
      <c r="F8" s="65"/>
      <c r="G8" s="68"/>
      <c r="H8" s="67"/>
      <c r="I8" s="71"/>
      <c r="J8" s="69"/>
      <c r="K8" s="68"/>
      <c r="L8" s="61"/>
      <c r="M8" s="67"/>
    </row>
    <row r="9" spans="1:15">
      <c r="A9" s="67"/>
      <c r="B9" s="68"/>
      <c r="C9" s="67"/>
      <c r="D9" s="69"/>
      <c r="E9" s="72"/>
      <c r="F9" s="65"/>
      <c r="G9" s="68"/>
      <c r="H9" s="67"/>
      <c r="I9" s="71"/>
      <c r="J9" s="69"/>
      <c r="K9" s="68"/>
      <c r="L9" s="61"/>
      <c r="M9" s="67"/>
    </row>
    <row r="10" spans="1:15">
      <c r="A10" s="67"/>
      <c r="B10" s="68"/>
      <c r="C10" s="67"/>
      <c r="D10" s="69"/>
      <c r="E10" s="72"/>
      <c r="F10" s="65"/>
      <c r="G10" s="68"/>
      <c r="H10" s="67"/>
      <c r="I10" s="71"/>
      <c r="J10" s="69"/>
      <c r="K10" s="68"/>
      <c r="L10" s="61"/>
      <c r="M10" s="67"/>
    </row>
    <row r="11" spans="1:15">
      <c r="A11" s="67"/>
      <c r="B11" s="68"/>
      <c r="C11" s="67"/>
      <c r="D11" s="69"/>
      <c r="E11" s="72"/>
      <c r="F11" s="65"/>
      <c r="G11" s="68"/>
      <c r="H11" s="67"/>
      <c r="I11" s="71"/>
      <c r="J11" s="69"/>
      <c r="K11" s="68"/>
      <c r="L11" s="61"/>
      <c r="M11" s="67"/>
    </row>
    <row r="12" spans="1:15">
      <c r="A12" s="73"/>
      <c r="B12" s="74"/>
      <c r="C12" s="73"/>
      <c r="D12" s="75"/>
      <c r="E12" s="76"/>
      <c r="F12" s="77"/>
      <c r="G12" s="74"/>
      <c r="H12" s="78"/>
      <c r="I12" s="73"/>
      <c r="J12" s="79"/>
      <c r="K12" s="74"/>
      <c r="L12" s="80"/>
      <c r="M12" s="81">
        <f>M6-M7</f>
        <v>134909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C3:S59"/>
  <sheetViews>
    <sheetView tabSelected="1" topLeftCell="A25" workbookViewId="0">
      <selection activeCell="K51" sqref="K51"/>
    </sheetView>
  </sheetViews>
  <sheetFormatPr defaultRowHeight="15"/>
  <cols>
    <col min="4" max="4" width="29" customWidth="1"/>
    <col min="5" max="5" width="20" customWidth="1"/>
    <col min="7" max="7" width="15" customWidth="1"/>
    <col min="8" max="8" width="16.28515625" customWidth="1"/>
    <col min="9" max="9" width="16.42578125" customWidth="1"/>
    <col min="10" max="10" width="16.28515625" customWidth="1"/>
    <col min="11" max="12" width="16.42578125" customWidth="1"/>
    <col min="13" max="14" width="9.140625" customWidth="1"/>
  </cols>
  <sheetData>
    <row r="3" spans="3:11" ht="18.75">
      <c r="C3" s="175"/>
      <c r="D3" s="176" t="s">
        <v>1838</v>
      </c>
      <c r="E3" s="177"/>
    </row>
    <row r="4" spans="3:11" ht="18">
      <c r="C4" s="178"/>
      <c r="D4" s="179" t="s">
        <v>1825</v>
      </c>
      <c r="E4" s="180"/>
    </row>
    <row r="5" spans="3:11" ht="18">
      <c r="C5" s="178"/>
      <c r="D5" s="179"/>
      <c r="E5" s="180"/>
    </row>
    <row r="6" spans="3:11" ht="45">
      <c r="C6" s="181" t="s">
        <v>1826</v>
      </c>
      <c r="D6" s="182" t="s">
        <v>1712</v>
      </c>
      <c r="E6" s="180" t="s">
        <v>1827</v>
      </c>
      <c r="G6" s="183" t="s">
        <v>15</v>
      </c>
      <c r="H6" s="183" t="s">
        <v>16</v>
      </c>
      <c r="I6" s="183" t="s">
        <v>1840</v>
      </c>
    </row>
    <row r="7" spans="3:11">
      <c r="C7" s="178"/>
      <c r="D7" s="184" t="s">
        <v>1688</v>
      </c>
      <c r="E7" s="185">
        <f>E9+E10+E11</f>
        <v>202085476.31999999</v>
      </c>
      <c r="F7" s="19"/>
      <c r="G7" s="186">
        <f>G9+G10+G11</f>
        <v>139023459.32999998</v>
      </c>
      <c r="H7" s="186">
        <f>H9+H10+H11</f>
        <v>22862016.990000002</v>
      </c>
      <c r="I7" s="186">
        <f>I9+I10+I11</f>
        <v>40200000</v>
      </c>
      <c r="J7" s="19"/>
      <c r="K7" s="204"/>
    </row>
    <row r="8" spans="3:11">
      <c r="C8" s="178"/>
      <c r="D8" s="187" t="s">
        <v>1713</v>
      </c>
      <c r="E8" s="188"/>
      <c r="F8" s="19"/>
      <c r="G8" s="19"/>
      <c r="H8" s="19"/>
      <c r="I8" s="19"/>
      <c r="K8" s="205"/>
    </row>
    <row r="9" spans="3:11">
      <c r="C9" s="178"/>
      <c r="D9" s="184" t="s">
        <v>1714</v>
      </c>
      <c r="E9" s="189">
        <f>'ANEXA 1'!H104</f>
        <v>67513496.320000008</v>
      </c>
      <c r="F9" s="19"/>
      <c r="G9" s="186">
        <f>'ANEXA 1'!Q104</f>
        <v>58531259.330000006</v>
      </c>
      <c r="H9" s="186">
        <f>'ANEXA 1'!R104</f>
        <v>8982236.9900000002</v>
      </c>
      <c r="I9" s="186">
        <f>'ANEXA 1'!S104</f>
        <v>0</v>
      </c>
      <c r="K9" s="204"/>
    </row>
    <row r="10" spans="3:11">
      <c r="C10" s="178"/>
      <c r="D10" s="184" t="s">
        <v>1715</v>
      </c>
      <c r="E10" s="189">
        <f>'ANEXA 1'!H166</f>
        <v>108786968.89</v>
      </c>
      <c r="F10" s="19"/>
      <c r="G10" s="186">
        <f>'ANEXA 1'!Q166</f>
        <v>55507188.890000001</v>
      </c>
      <c r="H10" s="186">
        <f>'ANEXA 1'!R166</f>
        <v>13079780</v>
      </c>
      <c r="I10" s="186">
        <f>'ANEXA 1'!S166</f>
        <v>40200000</v>
      </c>
      <c r="K10" s="205"/>
    </row>
    <row r="11" spans="3:11">
      <c r="C11" s="178"/>
      <c r="D11" s="184" t="s">
        <v>1716</v>
      </c>
      <c r="E11" s="189">
        <f>'ANEXA 1'!H180</f>
        <v>25785011.109999999</v>
      </c>
      <c r="F11" s="19"/>
      <c r="G11" s="186">
        <f>'ANEXA 1'!Q180</f>
        <v>24985011.109999999</v>
      </c>
      <c r="H11" s="186">
        <f>'ANEXA 1'!R180</f>
        <v>800000</v>
      </c>
      <c r="I11" s="186">
        <f>'ANEXA 1'!S180</f>
        <v>0</v>
      </c>
      <c r="K11" s="205"/>
    </row>
    <row r="12" spans="3:11">
      <c r="C12" s="178"/>
      <c r="D12" s="187"/>
      <c r="E12" s="188"/>
      <c r="F12" s="19"/>
      <c r="G12" s="19"/>
      <c r="H12" s="19"/>
      <c r="I12" s="19"/>
      <c r="K12" s="205"/>
    </row>
    <row r="13" spans="3:11">
      <c r="C13" s="178"/>
      <c r="D13" s="184" t="s">
        <v>1699</v>
      </c>
      <c r="E13" s="185">
        <f>E15+E16+E17</f>
        <v>281302366</v>
      </c>
      <c r="F13" s="19"/>
      <c r="G13" s="186">
        <f>G15+G16+G17</f>
        <v>21182820</v>
      </c>
      <c r="H13" s="186">
        <f>H15+H16+H17</f>
        <v>109523466.49000001</v>
      </c>
      <c r="I13" s="186">
        <f>I15+I16+I17</f>
        <v>150596079.50999999</v>
      </c>
      <c r="K13" s="204"/>
    </row>
    <row r="14" spans="3:11">
      <c r="C14" s="178"/>
      <c r="D14" s="187" t="s">
        <v>1713</v>
      </c>
      <c r="E14" s="188"/>
      <c r="F14" s="19"/>
      <c r="G14" s="19"/>
      <c r="H14" s="19"/>
      <c r="I14" s="19"/>
      <c r="K14" s="205"/>
    </row>
    <row r="15" spans="3:11">
      <c r="C15" s="178"/>
      <c r="D15" s="184" t="s">
        <v>1714</v>
      </c>
      <c r="E15" s="189">
        <f>'ANEXA 1'!H210</f>
        <v>40755199</v>
      </c>
      <c r="F15" s="19"/>
      <c r="G15" s="186">
        <f>'ANEXA 1'!Q210</f>
        <v>11433096</v>
      </c>
      <c r="H15" s="186">
        <f>'ANEXA 1'!R210</f>
        <v>26322103</v>
      </c>
      <c r="I15" s="186">
        <f>'ANEXA 1'!S210</f>
        <v>3000000</v>
      </c>
      <c r="K15" s="204"/>
    </row>
    <row r="16" spans="3:11">
      <c r="C16" s="178"/>
      <c r="D16" s="184" t="s">
        <v>1715</v>
      </c>
      <c r="E16" s="189">
        <f>'ANEXA 1'!H214</f>
        <v>2183500</v>
      </c>
      <c r="F16" s="19"/>
      <c r="G16" s="186">
        <f>'ANEXA 1'!Q214</f>
        <v>2183500</v>
      </c>
      <c r="H16" s="186">
        <f>'ANEXA 1'!R214</f>
        <v>0</v>
      </c>
      <c r="I16" s="186">
        <f>'ANEXA 1'!S214</f>
        <v>0</v>
      </c>
      <c r="K16" s="205"/>
    </row>
    <row r="17" spans="3:11">
      <c r="C17" s="211" t="s">
        <v>1855</v>
      </c>
      <c r="D17" s="184" t="s">
        <v>1716</v>
      </c>
      <c r="E17" s="189">
        <f>'ANEXA 1'!H221</f>
        <v>238363667</v>
      </c>
      <c r="F17" s="19"/>
      <c r="G17" s="186">
        <f>'ANEXA 1'!Q221</f>
        <v>7566224</v>
      </c>
      <c r="H17" s="186">
        <f>'ANEXA 1'!R221</f>
        <v>83201363.49000001</v>
      </c>
      <c r="I17" s="186">
        <f>'ANEXA 1'!S221</f>
        <v>147596079.50999999</v>
      </c>
      <c r="K17" s="205"/>
    </row>
    <row r="18" spans="3:11">
      <c r="C18" s="178"/>
      <c r="D18" s="187"/>
      <c r="E18" s="188"/>
      <c r="F18" s="19"/>
      <c r="G18" s="19"/>
      <c r="H18" s="19"/>
      <c r="I18" s="19"/>
      <c r="K18" s="205"/>
    </row>
    <row r="19" spans="3:11">
      <c r="C19" s="181" t="s">
        <v>1828</v>
      </c>
      <c r="D19" s="182" t="s">
        <v>1717</v>
      </c>
      <c r="E19" s="188"/>
      <c r="F19" s="19"/>
      <c r="G19" s="19"/>
      <c r="H19" s="19"/>
      <c r="I19" s="19"/>
      <c r="K19" s="205"/>
    </row>
    <row r="20" spans="3:11">
      <c r="C20" s="178"/>
      <c r="D20" s="190" t="s">
        <v>1688</v>
      </c>
      <c r="E20" s="185">
        <f>E22+E23+E24</f>
        <v>15190822.455</v>
      </c>
      <c r="F20" s="19"/>
      <c r="G20" s="186">
        <f>G22+G23+G24</f>
        <v>14256843.245000001</v>
      </c>
      <c r="H20" s="186">
        <f>H22+H23+H24</f>
        <v>925979.21000000008</v>
      </c>
      <c r="I20" s="186">
        <f>I22+I23+I24</f>
        <v>8000</v>
      </c>
      <c r="K20" s="204"/>
    </row>
    <row r="21" spans="3:11">
      <c r="C21" s="178"/>
      <c r="D21" s="191" t="s">
        <v>1713</v>
      </c>
      <c r="E21" s="188"/>
      <c r="F21" s="19"/>
      <c r="G21" s="19"/>
      <c r="H21" s="19"/>
      <c r="I21" s="19"/>
      <c r="K21" s="205"/>
    </row>
    <row r="22" spans="3:11">
      <c r="C22" s="178"/>
      <c r="D22" s="190" t="s">
        <v>1714</v>
      </c>
      <c r="E22" s="189">
        <f>'ANEXA 1'!H449</f>
        <v>8349138.4550000001</v>
      </c>
      <c r="F22" s="19"/>
      <c r="G22" s="186">
        <f>'ANEXA 1'!Q449</f>
        <v>7680359.245000002</v>
      </c>
      <c r="H22" s="186">
        <f>'ANEXA 1'!R449</f>
        <v>668779.21000000008</v>
      </c>
      <c r="I22" s="186">
        <f>'ANEXA 1'!S449</f>
        <v>0</v>
      </c>
      <c r="K22" s="205"/>
    </row>
    <row r="23" spans="3:11">
      <c r="C23" s="178"/>
      <c r="D23" s="190" t="s">
        <v>1715</v>
      </c>
      <c r="E23" s="189">
        <f>'ANEXA 1'!H527</f>
        <v>4458684</v>
      </c>
      <c r="F23" s="19"/>
      <c r="G23" s="186">
        <f>'ANEXA 1'!Q527</f>
        <v>4216484</v>
      </c>
      <c r="H23" s="186">
        <f>'ANEXA 1'!R527</f>
        <v>234200</v>
      </c>
      <c r="I23" s="186">
        <f>'ANEXA 1'!S527</f>
        <v>8000</v>
      </c>
      <c r="K23" s="205"/>
    </row>
    <row r="24" spans="3:11">
      <c r="C24" s="178"/>
      <c r="D24" s="190" t="s">
        <v>1716</v>
      </c>
      <c r="E24" s="189">
        <f>'ANEXA 1'!H538</f>
        <v>2383000</v>
      </c>
      <c r="F24" s="19"/>
      <c r="G24" s="186">
        <f>'ANEXA 1'!Q538</f>
        <v>2360000</v>
      </c>
      <c r="H24" s="186">
        <f>'ANEXA 1'!R538</f>
        <v>23000</v>
      </c>
      <c r="I24" s="186">
        <f>'ANEXA 1'!S538</f>
        <v>0</v>
      </c>
      <c r="K24" s="205"/>
    </row>
    <row r="25" spans="3:11">
      <c r="C25" s="178"/>
      <c r="D25" s="191"/>
      <c r="E25" s="188"/>
      <c r="F25" s="19"/>
      <c r="G25" s="19"/>
      <c r="H25" s="19"/>
      <c r="I25" s="19"/>
      <c r="K25" s="205"/>
    </row>
    <row r="26" spans="3:11">
      <c r="C26" s="178"/>
      <c r="D26" s="190" t="s">
        <v>1699</v>
      </c>
      <c r="E26" s="185">
        <f>E28+E29+E30</f>
        <v>1687600</v>
      </c>
      <c r="F26" s="19"/>
      <c r="G26" s="186">
        <f>G28+G29+G30</f>
        <v>1687600</v>
      </c>
      <c r="H26" s="186">
        <v>0</v>
      </c>
      <c r="I26" s="186">
        <v>0</v>
      </c>
      <c r="K26" s="204"/>
    </row>
    <row r="27" spans="3:11">
      <c r="C27" s="178"/>
      <c r="D27" s="191" t="s">
        <v>1713</v>
      </c>
      <c r="E27" s="188"/>
      <c r="F27" s="19"/>
      <c r="G27" s="19"/>
      <c r="H27" s="19"/>
      <c r="I27" s="19"/>
      <c r="K27" s="205"/>
    </row>
    <row r="28" spans="3:11">
      <c r="C28" s="178"/>
      <c r="D28" s="190" t="s">
        <v>1714</v>
      </c>
      <c r="E28" s="189">
        <f>'ANEXA 1'!H579</f>
        <v>1627600</v>
      </c>
      <c r="F28" s="19"/>
      <c r="G28" s="186">
        <f>'ANEXA 1'!Q579</f>
        <v>1627600</v>
      </c>
      <c r="H28" s="186">
        <f>'ANEXA 1'!R579</f>
        <v>0</v>
      </c>
      <c r="I28" s="186">
        <f>'ANEXA 1'!S579</f>
        <v>0</v>
      </c>
      <c r="K28" s="205"/>
    </row>
    <row r="29" spans="3:11">
      <c r="C29" s="178"/>
      <c r="D29" s="190" t="s">
        <v>1715</v>
      </c>
      <c r="E29" s="189">
        <f>'ANEXA 1'!H583</f>
        <v>60000</v>
      </c>
      <c r="F29" s="19"/>
      <c r="G29" s="186">
        <f>'ANEXA 1'!Q583</f>
        <v>60000</v>
      </c>
      <c r="H29" s="186">
        <f>'ANEXA 1'!R583</f>
        <v>0</v>
      </c>
      <c r="I29" s="186">
        <f>'ANEXA 1'!S583</f>
        <v>0</v>
      </c>
      <c r="K29" s="205"/>
    </row>
    <row r="30" spans="3:11">
      <c r="C30" s="178"/>
      <c r="D30" s="190" t="s">
        <v>1716</v>
      </c>
      <c r="E30" s="189">
        <v>0</v>
      </c>
      <c r="F30" s="19"/>
      <c r="G30" s="186">
        <v>0</v>
      </c>
      <c r="H30" s="186">
        <v>0</v>
      </c>
      <c r="I30" s="186">
        <v>0</v>
      </c>
      <c r="K30" s="205"/>
    </row>
    <row r="31" spans="3:11">
      <c r="C31" s="178"/>
      <c r="D31" s="187"/>
      <c r="E31" s="188"/>
      <c r="F31" s="19"/>
      <c r="G31" s="19"/>
      <c r="H31" s="19"/>
      <c r="I31" s="19"/>
      <c r="K31" s="205"/>
    </row>
    <row r="32" spans="3:11">
      <c r="C32" s="178"/>
      <c r="D32" s="192" t="s">
        <v>1718</v>
      </c>
      <c r="E32" s="193">
        <f>E7+E13</f>
        <v>483387842.31999999</v>
      </c>
      <c r="F32" s="19"/>
      <c r="G32" s="25">
        <f>G7+G13</f>
        <v>160206279.32999998</v>
      </c>
      <c r="H32" s="25">
        <f>H7+H13</f>
        <v>132385483.48000002</v>
      </c>
      <c r="I32" s="25">
        <f>I7+I13</f>
        <v>190796079.50999999</v>
      </c>
      <c r="K32" s="204"/>
    </row>
    <row r="33" spans="3:19">
      <c r="C33" s="178"/>
      <c r="D33" s="192" t="s">
        <v>1829</v>
      </c>
      <c r="E33" s="193">
        <f>E20+E26</f>
        <v>16878422.454999998</v>
      </c>
      <c r="F33" s="19"/>
      <c r="G33" s="25">
        <f>G20+G26</f>
        <v>15944443.245000001</v>
      </c>
      <c r="H33" s="25">
        <f>H20+H26</f>
        <v>925979.21000000008</v>
      </c>
      <c r="I33" s="25">
        <f>I20+I26</f>
        <v>8000</v>
      </c>
      <c r="K33" s="204"/>
    </row>
    <row r="34" spans="3:19">
      <c r="C34" s="178"/>
      <c r="D34" s="192" t="s">
        <v>1720</v>
      </c>
      <c r="E34" s="189">
        <f>E32+E33</f>
        <v>500266264.77499998</v>
      </c>
      <c r="F34" s="19"/>
      <c r="G34" s="186">
        <f>G32+G33</f>
        <v>176150722.57499999</v>
      </c>
      <c r="H34" s="186">
        <f>SUM(H32:H33)</f>
        <v>133311462.69000001</v>
      </c>
      <c r="I34" s="186">
        <f>SUM(I32:I33)</f>
        <v>190804079.50999999</v>
      </c>
      <c r="K34" s="205"/>
    </row>
    <row r="35" spans="3:19">
      <c r="C35" s="178"/>
      <c r="D35" s="187" t="s">
        <v>1721</v>
      </c>
      <c r="E35" s="188"/>
      <c r="F35" s="19"/>
      <c r="G35" s="19"/>
      <c r="H35" s="19"/>
      <c r="I35" s="19"/>
      <c r="K35" s="205"/>
    </row>
    <row r="36" spans="3:19">
      <c r="C36" s="178"/>
      <c r="D36" s="184" t="s">
        <v>1722</v>
      </c>
      <c r="E36" s="189">
        <f>E7+E20</f>
        <v>217276298.77500001</v>
      </c>
      <c r="F36" s="19"/>
      <c r="G36" s="194">
        <f>G7+G20</f>
        <v>153280302.57499999</v>
      </c>
      <c r="H36" s="194">
        <f>H7+H20</f>
        <v>23787996.200000003</v>
      </c>
      <c r="I36" s="194">
        <f>I7+I20</f>
        <v>40208000</v>
      </c>
      <c r="K36" s="205"/>
    </row>
    <row r="37" spans="3:19">
      <c r="C37" s="178"/>
      <c r="D37" s="184" t="s">
        <v>1723</v>
      </c>
      <c r="E37" s="189">
        <f>E13+E26</f>
        <v>282989966</v>
      </c>
      <c r="F37" s="19"/>
      <c r="G37" s="186">
        <f>G13+G26</f>
        <v>22870420</v>
      </c>
      <c r="H37" s="186">
        <f>H13+H26</f>
        <v>109523466.49000001</v>
      </c>
      <c r="I37" s="186">
        <f>I13+I26</f>
        <v>150596079.50999999</v>
      </c>
      <c r="K37" s="205"/>
    </row>
    <row r="38" spans="3:19">
      <c r="C38" s="178"/>
      <c r="D38" s="195"/>
      <c r="E38" s="188"/>
      <c r="F38" s="19"/>
      <c r="G38" s="19"/>
      <c r="H38" s="19"/>
      <c r="I38" s="19"/>
      <c r="K38" s="205"/>
    </row>
    <row r="39" spans="3:19" ht="15.75">
      <c r="C39" s="178"/>
      <c r="D39" s="196" t="s">
        <v>1830</v>
      </c>
      <c r="E39" s="197">
        <f>E34</f>
        <v>500266264.77499998</v>
      </c>
      <c r="F39" s="19"/>
      <c r="G39" s="25">
        <f>G34</f>
        <v>176150722.57499999</v>
      </c>
      <c r="H39" s="25">
        <f>H34</f>
        <v>133311462.69000001</v>
      </c>
      <c r="I39" s="25">
        <f>I34</f>
        <v>190804079.50999999</v>
      </c>
      <c r="K39" s="204"/>
      <c r="M39" s="19"/>
    </row>
    <row r="40" spans="3:19">
      <c r="C40" s="178"/>
      <c r="D40" s="195"/>
      <c r="E40" s="188"/>
      <c r="F40" s="19"/>
      <c r="G40" s="19"/>
      <c r="H40" s="19"/>
      <c r="I40" s="19"/>
      <c r="K40" s="203"/>
    </row>
    <row r="41" spans="3:19" ht="18">
      <c r="C41" s="178"/>
      <c r="D41" s="179" t="s">
        <v>1831</v>
      </c>
      <c r="E41" s="188"/>
      <c r="F41" s="19"/>
      <c r="G41" s="19"/>
      <c r="H41" s="19"/>
      <c r="I41" s="19"/>
    </row>
    <row r="42" spans="3:19">
      <c r="C42" s="178"/>
      <c r="D42" s="198" t="s">
        <v>1832</v>
      </c>
      <c r="E42" s="189">
        <f>'ANEXA 2'!F12</f>
        <v>5046755508.6000004</v>
      </c>
      <c r="F42" s="19"/>
      <c r="G42" s="186">
        <f>'ANEXA 2'!O12</f>
        <v>3252837996.7800002</v>
      </c>
      <c r="H42" s="199">
        <f>'ANEXA 2'!P12</f>
        <v>1793917511.8199995</v>
      </c>
      <c r="I42" s="186">
        <v>0</v>
      </c>
    </row>
    <row r="43" spans="3:19">
      <c r="C43" s="178"/>
      <c r="D43" s="43" t="s">
        <v>1778</v>
      </c>
      <c r="E43" s="189">
        <f>'ANEXA 2'!F18</f>
        <v>2750000</v>
      </c>
      <c r="F43" s="19"/>
      <c r="G43" s="186">
        <f>'ANEXA 2'!O18</f>
        <v>2703333</v>
      </c>
      <c r="H43" s="199">
        <f>'ANEXA 2'!P18</f>
        <v>46667</v>
      </c>
      <c r="I43" s="186">
        <v>0</v>
      </c>
    </row>
    <row r="44" spans="3:19">
      <c r="C44" s="178"/>
      <c r="D44" s="43" t="s">
        <v>1833</v>
      </c>
      <c r="E44" s="189">
        <f>'ANEXA 2'!F25</f>
        <v>71493821</v>
      </c>
      <c r="F44" s="19"/>
      <c r="G44" s="186">
        <f>'ANEXA 2'!O25</f>
        <v>14305964</v>
      </c>
      <c r="H44" s="199">
        <f>'ANEXA 2'!P25</f>
        <v>57187857</v>
      </c>
      <c r="I44" s="186">
        <v>0</v>
      </c>
    </row>
    <row r="45" spans="3:19" ht="25.5">
      <c r="C45" s="178"/>
      <c r="D45" s="16" t="s">
        <v>1834</v>
      </c>
      <c r="E45" s="189">
        <f>'ANEXA 2'!F40</f>
        <v>16261000</v>
      </c>
      <c r="F45" s="19"/>
      <c r="G45" s="186">
        <f>'ANEXA 2'!O40</f>
        <v>9815500</v>
      </c>
      <c r="H45" s="199">
        <f>'ANEXA 2'!P40</f>
        <v>6445500</v>
      </c>
      <c r="I45" s="186">
        <v>0</v>
      </c>
    </row>
    <row r="46" spans="3:19" ht="56.25">
      <c r="C46" s="178"/>
      <c r="D46" s="16" t="s">
        <v>1918</v>
      </c>
      <c r="E46" s="189">
        <f>'ANEXA 2'!F49</f>
        <v>950078000</v>
      </c>
      <c r="F46" s="19"/>
      <c r="G46" s="186">
        <f>'ANEXA 2'!O49</f>
        <v>950078000</v>
      </c>
      <c r="H46" s="199">
        <f>'ANEXA 2'!P49</f>
        <v>0</v>
      </c>
      <c r="I46" s="186">
        <v>0</v>
      </c>
      <c r="J46" s="425" t="s">
        <v>1917</v>
      </c>
      <c r="L46" s="424"/>
      <c r="M46" s="424"/>
      <c r="N46" s="424"/>
      <c r="O46" s="424"/>
      <c r="P46" s="424"/>
      <c r="Q46" s="424"/>
      <c r="R46" s="424"/>
      <c r="S46" s="424"/>
    </row>
    <row r="47" spans="3:19" ht="19.5" customHeight="1">
      <c r="C47" s="178"/>
      <c r="D47" s="200"/>
      <c r="E47" s="188"/>
      <c r="F47" s="19"/>
      <c r="G47" s="19"/>
      <c r="H47" s="19"/>
      <c r="I47" s="186">
        <v>0</v>
      </c>
    </row>
    <row r="48" spans="3:19" ht="15.75">
      <c r="C48" s="178"/>
      <c r="D48" s="196" t="s">
        <v>1819</v>
      </c>
      <c r="E48" s="197">
        <f>SUM(E42:E47)</f>
        <v>6087338329.6000004</v>
      </c>
      <c r="F48" s="19"/>
      <c r="G48" s="25">
        <f>SUM(G42:G47)</f>
        <v>4229740793.7800002</v>
      </c>
      <c r="H48" s="201">
        <f>SUM(H42:H47)</f>
        <v>1857597535.8199995</v>
      </c>
      <c r="I48" s="25">
        <v>0</v>
      </c>
    </row>
    <row r="49" spans="3:12">
      <c r="C49" s="178"/>
      <c r="D49" s="195"/>
      <c r="E49" s="188"/>
      <c r="F49" s="19"/>
      <c r="G49" s="18"/>
      <c r="H49" s="18"/>
      <c r="I49" s="18"/>
    </row>
    <row r="50" spans="3:12">
      <c r="C50" s="178"/>
      <c r="D50" s="195"/>
      <c r="E50" s="188"/>
      <c r="F50" s="19"/>
      <c r="G50" s="18"/>
      <c r="H50" s="18"/>
      <c r="I50" s="18"/>
    </row>
    <row r="51" spans="3:12" ht="15.75">
      <c r="C51" s="178"/>
      <c r="D51" s="196" t="s">
        <v>1835</v>
      </c>
      <c r="E51" s="197">
        <f>E48+E39</f>
        <v>6587604594.375</v>
      </c>
      <c r="F51" s="19"/>
      <c r="G51" s="25">
        <f>G39+G48</f>
        <v>4405891516.3550005</v>
      </c>
      <c r="H51" s="25">
        <f>H39+H48</f>
        <v>1990908998.5099995</v>
      </c>
      <c r="I51" s="25">
        <f>I39</f>
        <v>190804079.50999999</v>
      </c>
      <c r="K51" s="19"/>
      <c r="L51" s="19"/>
    </row>
    <row r="52" spans="3:12" ht="15.75">
      <c r="C52" s="178"/>
      <c r="D52" s="209"/>
      <c r="E52" s="210"/>
      <c r="F52" s="19"/>
      <c r="G52" s="26"/>
      <c r="H52" s="26"/>
      <c r="I52" s="26"/>
      <c r="K52" s="19"/>
      <c r="L52" s="19"/>
    </row>
    <row r="53" spans="3:12" ht="15.75">
      <c r="C53" s="211"/>
      <c r="D53" s="209"/>
      <c r="E53" s="210"/>
      <c r="F53" s="19"/>
      <c r="G53" s="26"/>
      <c r="H53" s="26"/>
      <c r="I53" s="26"/>
      <c r="K53" s="19"/>
      <c r="L53" s="19"/>
    </row>
    <row r="54" spans="3:12" ht="30.75" customHeight="1">
      <c r="C54" s="427"/>
      <c r="D54" s="427"/>
      <c r="E54" s="427"/>
      <c r="F54" s="427"/>
      <c r="G54" s="427"/>
      <c r="H54" s="427"/>
      <c r="I54" s="427"/>
      <c r="K54" s="19"/>
      <c r="L54" s="19"/>
    </row>
    <row r="55" spans="3:12">
      <c r="C55" s="178"/>
      <c r="D55" s="44" t="s">
        <v>1820</v>
      </c>
      <c r="E55" s="202" t="s">
        <v>1823</v>
      </c>
    </row>
    <row r="56" spans="3:12">
      <c r="C56" s="178"/>
      <c r="D56" s="48"/>
      <c r="E56" s="202"/>
    </row>
    <row r="57" spans="3:12">
      <c r="C57" s="178"/>
      <c r="D57" s="48" t="s">
        <v>1839</v>
      </c>
      <c r="E57" s="202" t="s">
        <v>1836</v>
      </c>
    </row>
    <row r="58" spans="3:12">
      <c r="C58" s="178"/>
      <c r="D58" s="48"/>
      <c r="E58" s="202"/>
    </row>
    <row r="59" spans="3:12">
      <c r="C59" s="178"/>
      <c r="D59" s="48" t="s">
        <v>1837</v>
      </c>
      <c r="E59" s="202" t="s">
        <v>1822</v>
      </c>
    </row>
  </sheetData>
  <mergeCells count="1">
    <mergeCell ref="C54:I54"/>
  </mergeCells>
  <pageMargins left="0.70866141732283472" right="0.70866141732283472" top="0.62" bottom="0.74803149606299213" header="0.31496062992125984" footer="0.31496062992125984"/>
  <pageSetup paperSize="9" scale="8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ANEXA 1</vt:lpstr>
      <vt:lpstr>ANEXA 2</vt:lpstr>
      <vt:lpstr>AC</vt:lpstr>
      <vt:lpstr>Centralizator</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cristina.peride</dc:creator>
  <cp:lastModifiedBy>cristina.peride</cp:lastModifiedBy>
  <cp:lastPrinted>2023-03-30T12:46:11Z</cp:lastPrinted>
  <dcterms:created xsi:type="dcterms:W3CDTF">2022-11-22T07:08:43Z</dcterms:created>
  <dcterms:modified xsi:type="dcterms:W3CDTF">2023-03-31T05:56:03Z</dcterms:modified>
</cp:coreProperties>
</file>